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5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<sst xmlns="http://schemas.openxmlformats.org/spreadsheetml/2006/main" count="2510" uniqueCount="188">
  <si>
    <t>Утверждаю</t>
  </si>
  <si>
    <t xml:space="preserve">                 Начальник управления образования администрации г.Тулы</t>
  </si>
  <si>
    <t>(должность руководителя ГРБС )</t>
  </si>
  <si>
    <t xml:space="preserve">  О.А. Осташко</t>
  </si>
  <si>
    <t xml:space="preserve">         (подпись)</t>
  </si>
  <si>
    <t>"  24"</t>
  </si>
  <si>
    <t>декабря</t>
  </si>
  <si>
    <t>2010 г.</t>
  </si>
  <si>
    <t>"  12"</t>
  </si>
  <si>
    <t>января</t>
  </si>
  <si>
    <t>2011 года</t>
  </si>
  <si>
    <t xml:space="preserve">                                                      Бюджетная смета на 2011 год </t>
  </si>
  <si>
    <t>БЮДЖЕТ</t>
  </si>
  <si>
    <t>КОДЫ</t>
  </si>
  <si>
    <t>Форма по КФД</t>
  </si>
  <si>
    <t>0512001</t>
  </si>
  <si>
    <t>Дата</t>
  </si>
  <si>
    <t>24.12.2010</t>
  </si>
  <si>
    <t>Получатель средств бюджета</t>
  </si>
  <si>
    <t>Полный адрес</t>
  </si>
  <si>
    <t>по ОКПО</t>
  </si>
  <si>
    <t>07</t>
  </si>
  <si>
    <t>Единица измерения: тыс.руб.</t>
  </si>
  <si>
    <t>по ОКЕИ</t>
  </si>
  <si>
    <t>0371</t>
  </si>
  <si>
    <t>Код ГРБС</t>
  </si>
  <si>
    <t>Управление образования администрации города Тулы</t>
  </si>
  <si>
    <t>по ППП</t>
  </si>
  <si>
    <t>863</t>
  </si>
  <si>
    <t>Раздел и подраздел:</t>
  </si>
  <si>
    <t>Общее образование</t>
  </si>
  <si>
    <t>по ФКР</t>
  </si>
  <si>
    <t>0702</t>
  </si>
  <si>
    <t>Целевая статья:</t>
  </si>
  <si>
    <t>Обеспечение деятельности подведомственных учреждений</t>
  </si>
  <si>
    <t>по КЦСР</t>
  </si>
  <si>
    <t>4219900</t>
  </si>
  <si>
    <t>Вид расходов:</t>
  </si>
  <si>
    <t>Выполнение функций бюджетными учреждениями</t>
  </si>
  <si>
    <t>по КВР</t>
  </si>
  <si>
    <t>001</t>
  </si>
  <si>
    <t>Код показателя по ЭКР</t>
  </si>
  <si>
    <t>Мероприятие</t>
  </si>
  <si>
    <t>Бюджетные ассигнования на  2011 год</t>
  </si>
  <si>
    <t>Бюджетные ассигнования на  2012 год</t>
  </si>
  <si>
    <t>Бюджетные ассигнования на  2013 год</t>
  </si>
  <si>
    <t>Сумма</t>
  </si>
  <si>
    <t xml:space="preserve">   В том числе по кварталам</t>
  </si>
  <si>
    <t>Наименование показателя</t>
  </si>
  <si>
    <t>Код</t>
  </si>
  <si>
    <t>Наименование</t>
  </si>
  <si>
    <t>I</t>
  </si>
  <si>
    <t>II</t>
  </si>
  <si>
    <t>III</t>
  </si>
  <si>
    <t>IV</t>
  </si>
  <si>
    <t>Расходы</t>
  </si>
  <si>
    <t>000000</t>
  </si>
  <si>
    <t>бюджет</t>
  </si>
  <si>
    <t>Оплата труда и начислен.на выпл.по оплате труда</t>
  </si>
  <si>
    <t xml:space="preserve">Заработная плата </t>
  </si>
  <si>
    <t>Прочие выплаты</t>
  </si>
  <si>
    <t xml:space="preserve">   денежная компенсация на книгоизд.продукцию</t>
  </si>
  <si>
    <t>212.01</t>
  </si>
  <si>
    <t xml:space="preserve">   прочие выплаты</t>
  </si>
  <si>
    <t>212.02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</si>
  <si>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</si>
  <si>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</si>
  <si>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</si>
  <si>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</si>
  <si>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</si>
  <si>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 xml:space="preserve">   оплата услуг отопления и горячего водоснабжения</t>
  </si>
  <si>
    <t>223.01</t>
  </si>
  <si>
    <t xml:space="preserve">   оплата услуг холодного водоснабж.и водоотведен.</t>
  </si>
  <si>
    <t>223.02</t>
  </si>
  <si>
    <t xml:space="preserve">   оплата предоставления газа</t>
  </si>
  <si>
    <t>223.03</t>
  </si>
  <si>
    <t xml:space="preserve">   оплата предоставления электроэнергии</t>
  </si>
  <si>
    <t>223.04</t>
  </si>
  <si>
    <t xml:space="preserve">   другие расходы по оплате коммунальных услуг</t>
  </si>
  <si>
    <t>223.05</t>
  </si>
  <si>
    <t>Арендная плата за пользование имуществом</t>
  </si>
  <si>
    <t>Работы связанные с содержанием имущества:</t>
  </si>
  <si>
    <t xml:space="preserve">   текущий ремонт</t>
  </si>
  <si>
    <t>225.01</t>
  </si>
  <si>
    <t xml:space="preserve">   капитальный ремонт</t>
  </si>
  <si>
    <t>225.02</t>
  </si>
  <si>
    <t xml:space="preserve">   противопожарные мероприятия</t>
  </si>
  <si>
    <t>225.03</t>
  </si>
  <si>
    <t xml:space="preserve">   другие расходы по содержанию имущества</t>
  </si>
  <si>
    <t>225.04</t>
  </si>
  <si>
    <t>Прочие работы, услуги</t>
  </si>
  <si>
    <t xml:space="preserve">   расходы на оплату услуг по организации питания</t>
  </si>
  <si>
    <t>226.01</t>
  </si>
  <si>
    <t>226.02</t>
  </si>
  <si>
    <t xml:space="preserve">   иные работы и услуги</t>
  </si>
  <si>
    <t>226.03</t>
  </si>
  <si>
    <t>Пособия по социальной помощи населению</t>
  </si>
  <si>
    <t>Прочие расходы</t>
  </si>
  <si>
    <t xml:space="preserve">   уплата налогов, госпошлин, сборов, платежей в бюдж.всех уровней</t>
  </si>
  <si>
    <t>290.01</t>
  </si>
  <si>
    <t xml:space="preserve">   иные расходы</t>
  </si>
  <si>
    <t>290.02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</si>
  <si>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</si>
  <si>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</si>
  <si>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</si>
  <si>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   приобретение продуктов питания</t>
  </si>
  <si>
    <t>340.01</t>
  </si>
  <si>
    <t xml:space="preserve">   приобретение медикаментов и перевяз.средств</t>
  </si>
  <si>
    <t>340.02</t>
  </si>
  <si>
    <t xml:space="preserve">   приобретение ГСМ</t>
  </si>
  <si>
    <t>340.03</t>
  </si>
  <si>
    <t xml:space="preserve">   приобретение мягкого инвентаря</t>
  </si>
  <si>
    <t>340.04</t>
  </si>
  <si>
    <t xml:space="preserve">   приобретение прочих материальных запасов</t>
  </si>
  <si>
    <t>340.05</t>
  </si>
  <si>
    <t>ВСЕГО</t>
  </si>
  <si>
    <t>Руководитель ОУ                  _________________</t>
  </si>
  <si>
    <t>(ФИО)</t>
  </si>
  <si>
    <t>Главный бухгалтер ОУ (ЦБ)                __________________</t>
  </si>
  <si>
    <t>Ковалева Н.Б.</t>
  </si>
  <si>
    <t>Ведомственная целевая программа "Развитие образования в г.Туле на 2011-2013 годы"</t>
  </si>
  <si>
    <t>07.03.02</t>
  </si>
  <si>
    <t>ВЦП</t>
  </si>
  <si>
    <t>Муниципальная целев.программа "О выплате ежемесячной надбавки пед.раб.муниц.образ.уч-ний ,не достигшим 30-и лет"</t>
  </si>
  <si>
    <t>7950800</t>
  </si>
  <si>
    <t>надбака пед.раб.до 30 лет</t>
  </si>
  <si>
    <t>Муниципальная долгосрочная целевая программа"Развитие дошкольного образования вг.Туле"</t>
  </si>
  <si>
    <t>7950900</t>
  </si>
  <si>
    <t>07.01.02</t>
  </si>
  <si>
    <t>ДЦП</t>
  </si>
  <si>
    <t>Муниципальная долгосрочная целевая программа "Пожарная безопасность в г.Туле"</t>
  </si>
  <si>
    <t>7951200</t>
  </si>
  <si>
    <t>07.01.06</t>
  </si>
  <si>
    <t>МДП"Противопожарные мер-я"</t>
  </si>
  <si>
    <t>Аренда</t>
  </si>
  <si>
    <t>обеспечение деятельности подведомственных учреждений</t>
  </si>
  <si>
    <t>финансирование расходов ,осуществляющих за счет ср-в,поступающих от сдачи в аренду</t>
  </si>
  <si>
    <t>039</t>
  </si>
  <si>
    <t>имущества,закрепленн.за муниципальной организацией</t>
  </si>
  <si>
    <t>аренда</t>
  </si>
  <si>
    <t>Субвенции</t>
  </si>
  <si>
    <t>субвенции на реализацию Закона Тульск.обл"о наделении органов самоуправления государственным полномочием по выплате компенсации части родительской платы,взымаемой с родителей (закон.представителей)за содержание ребенка в образовательных организациях(за ис</t>
  </si>
  <si>
    <t>520100</t>
  </si>
  <si>
    <t>социальная выплата</t>
  </si>
  <si>
    <t>005</t>
  </si>
  <si>
    <t>01.02.13</t>
  </si>
  <si>
    <t>компенсация в части род.платы</t>
  </si>
  <si>
    <t>Субвенции на реализацию закона Тульской области" Об установлении региональных надбавок работникам организаций бюджетной сферы Тульской области"</t>
  </si>
  <si>
    <t>выполнение функций бюджетными учреждениями</t>
  </si>
  <si>
    <t>01.02.01</t>
  </si>
  <si>
    <t>региональная надбавка</t>
  </si>
  <si>
    <t>субвенции на реализацию Закона Тульской области "О библиотечном деле"</t>
  </si>
  <si>
    <t>01.06.03</t>
  </si>
  <si>
    <t>ЗТО "О библиотечном деле"</t>
  </si>
  <si>
    <t>Субвенции на реализацию Закона Российской Федерации " Об образовании"</t>
  </si>
  <si>
    <t>01.02.12</t>
  </si>
  <si>
    <t>ФЗ "Об образовании"</t>
  </si>
  <si>
    <t>Субвенции на реализацию Закона Тульской области "О наделении органов местного самоуправления государственными полномочиями по дополнительному финансированию питания и финансированию обеспечения молоком и молочными продуктами учащихся 1-5 кл. муниципальных</t>
  </si>
  <si>
    <t>01.09.02</t>
  </si>
  <si>
    <t>ЗТО "об образовании"</t>
  </si>
  <si>
    <t>ЗТО "об образовании"(питание)</t>
  </si>
  <si>
    <t>ЗТО "об образовании("молоко)</t>
  </si>
  <si>
    <t>Кассовый план на 2011 год</t>
  </si>
  <si>
    <t xml:space="preserve">                                                        Бюджетная смета на 2011 и плановый период 2012 и 2013 гг.</t>
  </si>
  <si>
    <t xml:space="preserve">                                                        Бюджетная роспись на 2011 и плановый период 2012 и 2013 гг.</t>
  </si>
  <si>
    <t xml:space="preserve">           Субвенции, бюджет или др.</t>
  </si>
  <si>
    <t>ЗАПАС</t>
  </si>
  <si>
    <t>молодые спец.(5 долж)</t>
  </si>
  <si>
    <t>Кл.руководство</t>
  </si>
  <si>
    <t>Закон Тульской области "Об образовании"</t>
  </si>
  <si>
    <t>ЗТО"Об образовании"</t>
  </si>
  <si>
    <t>итого</t>
  </si>
  <si>
    <t>01.03.06</t>
  </si>
  <si>
    <t>молодые специалисты</t>
  </si>
  <si>
    <t>01.03.03</t>
  </si>
  <si>
    <t>медицинск.работники</t>
  </si>
  <si>
    <t>01.03.04</t>
  </si>
  <si>
    <t>доплата за звание</t>
  </si>
  <si>
    <t>01.03.02</t>
  </si>
  <si>
    <t>50% библиотекарям</t>
  </si>
  <si>
    <t>01.03.05</t>
  </si>
  <si>
    <t>доплата за  детей инвалидов</t>
  </si>
  <si>
    <t>01.03.01</t>
  </si>
  <si>
    <t>лечебное пособие</t>
  </si>
  <si>
    <t xml:space="preserve">СВОД </t>
  </si>
  <si>
    <t>(бюджет+субвенции +аренда)</t>
  </si>
  <si>
    <t xml:space="preserve">свод </t>
  </si>
  <si>
    <t>свод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</si>
</sst>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&quot;р.&quot;_-;\-* #,##0.0&quot;р.&quot;_-;_-* &quot;-&quot;?&quot;р.&quot;_-;_-@_-"/>
    <numFmt numFmtId="172" formatCode="000000"/>
    <numFmt numFmtId="173" formatCode="#,##0.0"/>
    <numFmt numFmtId="174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6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sz val="7"/>
      <name val="Arial Cyr"/>
      <family val="0"/>
    </font>
    <font>
      <sz val="5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6.2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10" xfId="0" applyFont="1" applyBorder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left"/>
    </xf>
    <xf numFmtId="0" fontId="25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49" fontId="2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12" xfId="0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20" fillId="0" borderId="16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0" fillId="0" borderId="11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173" fontId="18" fillId="0" borderId="11" xfId="0" applyNumberFormat="1" applyFont="1" applyBorder="1" applyAlignment="1">
      <alignment horizontal="center"/>
    </xf>
    <xf numFmtId="0" fontId="27" fillId="0" borderId="11" xfId="0" applyFont="1" applyBorder="1" applyAlignment="1">
      <alignment vertical="top" wrapText="1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27" fillId="0" borderId="17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18" fillId="0" borderId="11" xfId="0" applyFont="1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18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49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18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11" xfId="0" applyFont="1" applyBorder="1" applyAlignment="1">
      <alignment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wrapText="1"/>
    </xf>
    <xf numFmtId="0" fontId="0" fillId="24" borderId="0" xfId="0" applyFill="1" applyAlignment="1">
      <alignment horizontal="right"/>
    </xf>
    <xf numFmtId="0" fontId="23" fillId="24" borderId="0" xfId="0" applyFont="1" applyFill="1" applyAlignment="1">
      <alignment/>
    </xf>
    <xf numFmtId="0" fontId="0" fillId="24" borderId="0" xfId="0" applyFill="1" applyAlignment="1">
      <alignment/>
    </xf>
    <xf numFmtId="0" fontId="23" fillId="24" borderId="0" xfId="0" applyFont="1" applyFill="1" applyAlignment="1">
      <alignment horizontal="left"/>
    </xf>
    <xf numFmtId="0" fontId="34" fillId="0" borderId="0" xfId="0" applyFont="1" applyAlignment="1">
      <alignment/>
    </xf>
    <xf numFmtId="0" fontId="18" fillId="11" borderId="0" xfId="0" applyFont="1" applyFill="1" applyBorder="1" applyAlignment="1">
      <alignment/>
    </xf>
    <xf numFmtId="49" fontId="20" fillId="24" borderId="11" xfId="0" applyNumberFormat="1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 horizontal="center" vertical="center"/>
    </xf>
    <xf numFmtId="173" fontId="18" fillId="0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\&#1043;&#1072;&#1096;&#1080;&#1085;&#1072;\2011\2011&#1089;&#1084;&#1077;&#1090;&#1099;\&#1041;&#1102;&#1076;&#1078;&#1077;&#1090;&#1085;&#1072;&#1103;%20&#1088;&#1086;&#1089;&#1087;&#1080;&#1089;&#1100;%20&#1080;%20&#1082;&#1072;&#1089;&#1089;&#1086;&#1074;&#1099;&#1081;%20&#1087;&#1083;&#1072;&#1085;%20-%20&#1073;&#1083;&#1072;&#1085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доотвед."/>
      <sheetName val="г3"/>
      <sheetName val="18"/>
      <sheetName val="21"/>
      <sheetName val="22"/>
      <sheetName val="23"/>
      <sheetName val="24"/>
      <sheetName val="25"/>
      <sheetName val="л3"/>
      <sheetName val="г1"/>
      <sheetName val="г30"/>
      <sheetName val="40"/>
      <sheetName val="49"/>
      <sheetName val="50"/>
      <sheetName val="51"/>
      <sheetName val="56"/>
      <sheetName val="60"/>
      <sheetName val="61"/>
      <sheetName val="64"/>
      <sheetName val="хл"/>
      <sheetName val="рш"/>
      <sheetName val="прог"/>
      <sheetName val="св421"/>
      <sheetName val="3"/>
      <sheetName val="4"/>
      <sheetName val="10"/>
      <sheetName val="13"/>
      <sheetName val="26"/>
      <sheetName val="28"/>
      <sheetName val="29"/>
      <sheetName val="33"/>
      <sheetName val="37"/>
      <sheetName val="д56"/>
      <sheetName val="67"/>
      <sheetName val="73"/>
      <sheetName val="93"/>
      <sheetName val="98"/>
      <sheetName val="101"/>
      <sheetName val="102"/>
      <sheetName val="118"/>
      <sheetName val="119"/>
      <sheetName val="125"/>
      <sheetName val="128"/>
      <sheetName val="131"/>
      <sheetName val="133"/>
      <sheetName val="137"/>
      <sheetName val="138"/>
      <sheetName val="143"/>
      <sheetName val="150"/>
      <sheetName val="172"/>
      <sheetName val="175"/>
      <sheetName val="53"/>
      <sheetName val="139"/>
      <sheetName val="св420"/>
      <sheetName val="упк"/>
      <sheetName val="рмк"/>
      <sheetName val="цб"/>
      <sheetName val="св452"/>
      <sheetName val="ддт"/>
      <sheetName val="св423"/>
      <sheetName val="р-н"/>
      <sheetName val="спр"/>
    </sheetNames>
    <sheetDataSet>
      <sheetData sheetId="61">
        <row r="15">
          <cell r="W15" t="str">
            <v>Гнидина С.А.</v>
          </cell>
        </row>
        <row r="16">
          <cell r="B16" t="str">
            <v>МОУСОШ № 51</v>
          </cell>
          <cell r="G16" t="str">
            <v> г.Тула ул.Металлургов д.2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2"/>
  <sheetViews>
    <sheetView tabSelected="1" workbookViewId="0" topLeftCell="A22">
      <pane xSplit="3" ySplit="3" topLeftCell="E1351" activePane="bottomRight" state="frozen"/>
      <selection pane="topLeft" activeCell="C1341" sqref="C1341"/>
      <selection pane="topRight" activeCell="C1341" sqref="C1341"/>
      <selection pane="bottomLeft" activeCell="C1341" sqref="C1341"/>
      <selection pane="bottomRight" activeCell="C1341" sqref="C1341"/>
    </sheetView>
  </sheetViews>
  <sheetFormatPr defaultColWidth="9.00390625" defaultRowHeight="12.75"/>
  <cols>
    <col min="1" max="1" width="46.25390625" style="0" customWidth="1"/>
    <col min="2" max="2" width="6.875" style="0" customWidth="1"/>
    <col min="3" max="3" width="9.75390625" style="0" customWidth="1"/>
    <col min="4" max="4" width="17.25390625" style="0" customWidth="1"/>
    <col min="5" max="5" width="24.00390625" style="0" hidden="1" customWidth="1"/>
    <col min="6" max="6" width="12.25390625" style="0" hidden="1" customWidth="1"/>
    <col min="7" max="7" width="13.125" style="0" hidden="1" customWidth="1"/>
    <col min="8" max="8" width="10.75390625" style="0" customWidth="1"/>
    <col min="9" max="12" width="9.75390625" style="0" customWidth="1"/>
  </cols>
  <sheetData>
    <row r="1" spans="6:9" ht="15">
      <c r="F1" s="1" t="s">
        <v>0</v>
      </c>
      <c r="I1" s="1" t="s">
        <v>0</v>
      </c>
    </row>
    <row r="2" ht="12.75">
      <c r="D2" s="2" t="s">
        <v>1</v>
      </c>
    </row>
    <row r="3" spans="5:10" ht="12.75">
      <c r="E3" s="3" t="s">
        <v>2</v>
      </c>
      <c r="F3" s="3"/>
      <c r="G3" s="4"/>
      <c r="H3" s="5" t="s">
        <v>2</v>
      </c>
      <c r="I3" s="4"/>
      <c r="J3" s="4"/>
    </row>
    <row r="4" spans="4:11" ht="18" customHeight="1">
      <c r="D4" s="6"/>
      <c r="E4" s="7"/>
      <c r="F4" s="7"/>
      <c r="G4" s="8" t="s">
        <v>3</v>
      </c>
      <c r="H4" s="9"/>
      <c r="I4" s="9"/>
      <c r="J4" s="10" t="s">
        <v>3</v>
      </c>
      <c r="K4" s="10"/>
    </row>
    <row r="5" spans="5:8" ht="12.75">
      <c r="E5" t="s">
        <v>4</v>
      </c>
      <c r="H5" t="s">
        <v>4</v>
      </c>
    </row>
    <row r="6" spans="5:11" ht="12.75">
      <c r="E6" s="11" t="s">
        <v>5</v>
      </c>
      <c r="F6" s="12" t="s">
        <v>6</v>
      </c>
      <c r="G6" s="13" t="s">
        <v>7</v>
      </c>
      <c r="I6" s="11" t="s">
        <v>8</v>
      </c>
      <c r="J6" s="12" t="s">
        <v>9</v>
      </c>
      <c r="K6" s="13" t="s">
        <v>10</v>
      </c>
    </row>
    <row r="8" spans="1:12" ht="14.25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5">
      <c r="A9" s="17" t="s">
        <v>11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4.2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12" ht="12.75">
      <c r="B11" s="18"/>
      <c r="C11" t="s">
        <v>12</v>
      </c>
      <c r="F11" s="2"/>
      <c r="G11" s="19" t="s">
        <v>13</v>
      </c>
      <c r="L11" s="20" t="s">
        <v>13</v>
      </c>
    </row>
    <row r="12" spans="6:12" ht="12.75">
      <c r="F12" s="21" t="s">
        <v>14</v>
      </c>
      <c r="G12" s="22" t="s">
        <v>15</v>
      </c>
      <c r="K12" s="13" t="s">
        <v>14</v>
      </c>
      <c r="L12" s="23" t="s">
        <v>15</v>
      </c>
    </row>
    <row r="13" spans="6:12" ht="12.75">
      <c r="F13" s="21" t="s">
        <v>16</v>
      </c>
      <c r="G13" s="22" t="s">
        <v>17</v>
      </c>
      <c r="K13" s="13" t="s">
        <v>16</v>
      </c>
      <c r="L13" s="23" t="s">
        <v>17</v>
      </c>
    </row>
    <row r="14" spans="1:12" ht="12.75">
      <c r="A14" t="s">
        <v>18</v>
      </c>
      <c r="B14" t="str">
        <f>'[1]спр'!B16</f>
        <v>МОУСОШ № 51</v>
      </c>
      <c r="D14" s="24"/>
      <c r="F14" s="2"/>
      <c r="G14" s="22"/>
      <c r="L14" s="23"/>
    </row>
    <row r="15" spans="1:12" ht="12.75">
      <c r="A15" t="s">
        <v>19</v>
      </c>
      <c r="B15" t="str">
        <f>'[1]спр'!G16</f>
        <v> г.Тула ул.Металлургов д.2</v>
      </c>
      <c r="F15" s="21" t="s">
        <v>20</v>
      </c>
      <c r="G15" s="22" t="s">
        <v>21</v>
      </c>
      <c r="K15" s="13" t="s">
        <v>20</v>
      </c>
      <c r="L15" s="23" t="s">
        <v>21</v>
      </c>
    </row>
    <row r="16" spans="1:12" ht="12.75">
      <c r="A16" t="s">
        <v>22</v>
      </c>
      <c r="F16" s="21" t="s">
        <v>23</v>
      </c>
      <c r="G16" s="22" t="s">
        <v>24</v>
      </c>
      <c r="K16" s="13" t="s">
        <v>23</v>
      </c>
      <c r="L16" s="23" t="s">
        <v>24</v>
      </c>
    </row>
    <row r="17" spans="1:12" ht="12.75">
      <c r="A17" t="s">
        <v>25</v>
      </c>
      <c r="B17" s="5" t="s">
        <v>26</v>
      </c>
      <c r="F17" s="21" t="s">
        <v>27</v>
      </c>
      <c r="G17" s="22" t="s">
        <v>28</v>
      </c>
      <c r="K17" s="13" t="s">
        <v>27</v>
      </c>
      <c r="L17" s="23" t="s">
        <v>28</v>
      </c>
    </row>
    <row r="18" spans="1:12" ht="12.75">
      <c r="A18" t="s">
        <v>29</v>
      </c>
      <c r="B18" s="25" t="s">
        <v>30</v>
      </c>
      <c r="C18" s="26"/>
      <c r="D18" s="16"/>
      <c r="F18" s="21" t="s">
        <v>31</v>
      </c>
      <c r="G18" s="27" t="s">
        <v>32</v>
      </c>
      <c r="K18" s="13" t="s">
        <v>31</v>
      </c>
      <c r="L18" s="23" t="str">
        <f>G18</f>
        <v>0702</v>
      </c>
    </row>
    <row r="19" spans="1:12" ht="12.75">
      <c r="A19" t="s">
        <v>33</v>
      </c>
      <c r="B19" s="25" t="s">
        <v>34</v>
      </c>
      <c r="C19" s="6"/>
      <c r="D19" s="6"/>
      <c r="E19" s="6"/>
      <c r="F19" s="21" t="s">
        <v>35</v>
      </c>
      <c r="G19" s="27" t="s">
        <v>36</v>
      </c>
      <c r="H19" s="6"/>
      <c r="K19" s="13" t="s">
        <v>35</v>
      </c>
      <c r="L19" s="23" t="str">
        <f>G19</f>
        <v>4219900</v>
      </c>
    </row>
    <row r="20" spans="1:12" ht="12.75">
      <c r="A20" t="s">
        <v>37</v>
      </c>
      <c r="B20" s="28" t="s">
        <v>38</v>
      </c>
      <c r="C20" s="6"/>
      <c r="D20" s="6"/>
      <c r="E20" s="6"/>
      <c r="F20" s="21" t="s">
        <v>39</v>
      </c>
      <c r="G20" s="27" t="s">
        <v>40</v>
      </c>
      <c r="H20" s="6"/>
      <c r="K20" s="13" t="s">
        <v>39</v>
      </c>
      <c r="L20" s="23" t="str">
        <f>G20</f>
        <v>001</v>
      </c>
    </row>
    <row r="21" spans="1:12" ht="9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2.75">
      <c r="A22" s="29"/>
      <c r="B22" s="30" t="s">
        <v>41</v>
      </c>
      <c r="C22" s="31" t="s">
        <v>42</v>
      </c>
      <c r="D22" s="32"/>
      <c r="E22" s="33" t="s">
        <v>43</v>
      </c>
      <c r="F22" s="33" t="s">
        <v>44</v>
      </c>
      <c r="G22" s="33" t="s">
        <v>45</v>
      </c>
      <c r="H22" s="33" t="s">
        <v>46</v>
      </c>
      <c r="I22" s="34"/>
      <c r="J22" s="35" t="s">
        <v>47</v>
      </c>
      <c r="K22" s="35"/>
      <c r="L22" s="36"/>
    </row>
    <row r="23" spans="1:12" ht="39.75" customHeight="1">
      <c r="A23" s="37" t="s">
        <v>48</v>
      </c>
      <c r="B23" s="38"/>
      <c r="C23" s="39" t="s">
        <v>49</v>
      </c>
      <c r="D23" s="40" t="s">
        <v>50</v>
      </c>
      <c r="E23" s="41"/>
      <c r="F23" s="41"/>
      <c r="G23" s="41"/>
      <c r="H23" s="42"/>
      <c r="I23" s="39" t="s">
        <v>51</v>
      </c>
      <c r="J23" s="39" t="s">
        <v>52</v>
      </c>
      <c r="K23" s="39" t="s">
        <v>53</v>
      </c>
      <c r="L23" s="39" t="s">
        <v>54</v>
      </c>
    </row>
    <row r="24" spans="1:12" ht="12.75">
      <c r="A24" s="43">
        <v>1</v>
      </c>
      <c r="B24" s="43">
        <v>2</v>
      </c>
      <c r="C24" s="43">
        <v>3</v>
      </c>
      <c r="D24" s="43">
        <v>4</v>
      </c>
      <c r="E24" s="43">
        <v>5</v>
      </c>
      <c r="F24" s="43">
        <v>6</v>
      </c>
      <c r="G24" s="43">
        <v>7</v>
      </c>
      <c r="H24" s="43">
        <v>5</v>
      </c>
      <c r="I24" s="43">
        <v>6</v>
      </c>
      <c r="J24" s="43">
        <v>7</v>
      </c>
      <c r="K24" s="43">
        <v>8</v>
      </c>
      <c r="L24" s="43">
        <v>9</v>
      </c>
    </row>
    <row r="25" spans="1:12" ht="12.75">
      <c r="A25" s="44" t="s">
        <v>55</v>
      </c>
      <c r="B25" s="45">
        <v>200</v>
      </c>
      <c r="C25" s="46" t="s">
        <v>56</v>
      </c>
      <c r="D25" s="43" t="s">
        <v>57</v>
      </c>
      <c r="E25" s="47">
        <f aca="true" t="shared" si="0" ref="E25:E64">H25</f>
        <v>2116.7999999999997</v>
      </c>
      <c r="F25" s="47">
        <f>F26+F32+F51+F52</f>
        <v>2344.4</v>
      </c>
      <c r="G25" s="47">
        <f>G26+G32+G51+G52</f>
        <v>2176.9</v>
      </c>
      <c r="H25" s="47">
        <f aca="true" t="shared" si="1" ref="H25:H64">SUM(I25:L25)</f>
        <v>2116.7999999999997</v>
      </c>
      <c r="I25" s="47">
        <f>I26+I32+I51+I52</f>
        <v>803.9999999999999</v>
      </c>
      <c r="J25" s="47">
        <f>J26+J32+J51+J52</f>
        <v>380.6</v>
      </c>
      <c r="K25" s="47">
        <f>K26+K32+K51+K52</f>
        <v>217.70000000000002</v>
      </c>
      <c r="L25" s="47">
        <f>L26+L32+L51+L52</f>
        <v>714.4999999999999</v>
      </c>
    </row>
    <row r="26" spans="1:12" ht="12.75">
      <c r="A26" s="48" t="s">
        <v>58</v>
      </c>
      <c r="B26" s="45">
        <v>210</v>
      </c>
      <c r="C26" s="46" t="s">
        <v>56</v>
      </c>
      <c r="D26" s="43" t="s">
        <v>57</v>
      </c>
      <c r="E26" s="47">
        <f t="shared" si="0"/>
        <v>51.300000000000004</v>
      </c>
      <c r="F26" s="47">
        <f>F27+F28+F31</f>
        <v>51.300000000000004</v>
      </c>
      <c r="G26" s="47">
        <f>G27+G28+G31</f>
        <v>51.300000000000004</v>
      </c>
      <c r="H26" s="47">
        <f t="shared" si="1"/>
        <v>51.300000000000004</v>
      </c>
      <c r="I26" s="47">
        <f>I27+I28+I31</f>
        <v>12.8</v>
      </c>
      <c r="J26" s="47">
        <f>J27+J28+J31</f>
        <v>12.8</v>
      </c>
      <c r="K26" s="47">
        <f>K27+K28+K31</f>
        <v>12.8</v>
      </c>
      <c r="L26" s="47">
        <f>L27+L28+L31</f>
        <v>12.9</v>
      </c>
    </row>
    <row r="27" spans="1:12" ht="12.75">
      <c r="A27" s="49" t="s">
        <v>59</v>
      </c>
      <c r="B27" s="45">
        <v>211</v>
      </c>
      <c r="C27" s="46" t="s">
        <v>56</v>
      </c>
      <c r="D27" s="43" t="s">
        <v>57</v>
      </c>
      <c r="E27" s="47">
        <f t="shared" si="0"/>
        <v>0</v>
      </c>
      <c r="F27" s="47"/>
      <c r="G27" s="47"/>
      <c r="H27" s="47">
        <f t="shared" si="1"/>
        <v>0</v>
      </c>
      <c r="I27" s="47"/>
      <c r="J27" s="47"/>
      <c r="K27" s="47"/>
      <c r="L27" s="47"/>
    </row>
    <row r="28" spans="1:12" ht="12.75">
      <c r="A28" s="50" t="s">
        <v>60</v>
      </c>
      <c r="B28" s="51">
        <v>212</v>
      </c>
      <c r="C28" s="46" t="s">
        <v>56</v>
      </c>
      <c r="D28" s="43" t="s">
        <v>57</v>
      </c>
      <c r="E28" s="47">
        <f t="shared" si="0"/>
        <v>51.300000000000004</v>
      </c>
      <c r="F28" s="47">
        <f>F29+F30</f>
        <v>51.300000000000004</v>
      </c>
      <c r="G28" s="47">
        <f>G29+G30</f>
        <v>51.300000000000004</v>
      </c>
      <c r="H28" s="47">
        <f t="shared" si="1"/>
        <v>51.300000000000004</v>
      </c>
      <c r="I28" s="47">
        <f>I29+I30</f>
        <v>12.8</v>
      </c>
      <c r="J28" s="47">
        <f>J29+J30</f>
        <v>12.8</v>
      </c>
      <c r="K28" s="47">
        <f>K29+K30</f>
        <v>12.8</v>
      </c>
      <c r="L28" s="47">
        <f>L29+L30</f>
        <v>12.9</v>
      </c>
    </row>
    <row r="29" spans="1:12" ht="12.75">
      <c r="A29" s="45" t="s">
        <v>61</v>
      </c>
      <c r="B29" s="51" t="s">
        <v>62</v>
      </c>
      <c r="C29" s="46" t="s">
        <v>56</v>
      </c>
      <c r="D29" s="43" t="s">
        <v>57</v>
      </c>
      <c r="E29" s="47">
        <f t="shared" si="0"/>
        <v>47.7</v>
      </c>
      <c r="F29" s="47">
        <v>47.7</v>
      </c>
      <c r="G29" s="47">
        <v>47.7</v>
      </c>
      <c r="H29" s="47">
        <f t="shared" si="1"/>
        <v>47.7</v>
      </c>
      <c r="I29" s="47">
        <v>11.9</v>
      </c>
      <c r="J29" s="47">
        <v>11.9</v>
      </c>
      <c r="K29" s="47">
        <v>11.9</v>
      </c>
      <c r="L29" s="47">
        <v>12</v>
      </c>
    </row>
    <row r="30" spans="1:12" ht="12.75">
      <c r="A30" s="45" t="s">
        <v>63</v>
      </c>
      <c r="B30" s="51" t="s">
        <v>64</v>
      </c>
      <c r="C30" s="46" t="s">
        <v>56</v>
      </c>
      <c r="D30" s="43" t="s">
        <v>57</v>
      </c>
      <c r="E30" s="47">
        <f t="shared" si="0"/>
        <v>3.6</v>
      </c>
      <c r="F30" s="47">
        <v>3.6</v>
      </c>
      <c r="G30" s="47">
        <v>3.6</v>
      </c>
      <c r="H30" s="47">
        <f t="shared" si="1"/>
        <v>3.6</v>
      </c>
      <c r="I30" s="47">
        <v>0.9</v>
      </c>
      <c r="J30" s="47">
        <v>0.9</v>
      </c>
      <c r="K30" s="47">
        <v>0.9</v>
      </c>
      <c r="L30" s="47">
        <v>0.9</v>
      </c>
    </row>
    <row r="31" spans="1:12" ht="12.75">
      <c r="A31" s="52" t="s">
        <v>65</v>
      </c>
      <c r="B31" s="51">
        <v>213</v>
      </c>
      <c r="C31" s="46" t="s">
        <v>56</v>
      </c>
      <c r="D31" s="43" t="s">
        <v>57</v>
      </c>
      <c r="E31" s="47">
        <f t="shared" si="0"/>
        <v>0</v>
      </c>
      <c r="F31" s="47"/>
      <c r="G31" s="47"/>
      <c r="H31" s="47">
        <f t="shared" si="1"/>
        <v>0</v>
      </c>
      <c r="I31" s="47"/>
      <c r="J31" s="47"/>
      <c r="K31" s="47"/>
      <c r="L31" s="47"/>
    </row>
    <row r="32" spans="1:12" ht="12.75">
      <c r="A32" s="44" t="s">
        <v>66</v>
      </c>
      <c r="B32" s="51">
        <v>220</v>
      </c>
      <c r="C32" s="46" t="s">
        <v>56</v>
      </c>
      <c r="D32" s="43" t="s">
        <v>57</v>
      </c>
      <c r="E32" s="47">
        <f t="shared" si="0"/>
        <v>2011.9999999999998</v>
      </c>
      <c r="F32" s="47">
        <f>F33+F34+F35+F41+F42+F47</f>
        <v>2239.6</v>
      </c>
      <c r="G32" s="47">
        <f>G33+G34+G35+G41+G42+G47</f>
        <v>2072.1</v>
      </c>
      <c r="H32" s="47">
        <f t="shared" si="1"/>
        <v>2011.9999999999998</v>
      </c>
      <c r="I32" s="47">
        <f>I33+I34+I35+I41+I42+I47</f>
        <v>775.0999999999999</v>
      </c>
      <c r="J32" s="47">
        <f>J33+J34+J35+J41+J42+J47</f>
        <v>352.8</v>
      </c>
      <c r="K32" s="47">
        <f>K33+K34+K35+K41+K42+K47</f>
        <v>191.5</v>
      </c>
      <c r="L32" s="47">
        <f>L33+L34+L35+L41+L42+L47</f>
        <v>692.5999999999999</v>
      </c>
    </row>
    <row r="33" spans="1:12" ht="12.75">
      <c r="A33" s="52" t="s">
        <v>67</v>
      </c>
      <c r="B33" s="51">
        <v>221</v>
      </c>
      <c r="C33" s="46" t="s">
        <v>56</v>
      </c>
      <c r="D33" s="43" t="s">
        <v>57</v>
      </c>
      <c r="E33" s="47">
        <f t="shared" si="0"/>
        <v>9.6</v>
      </c>
      <c r="F33" s="47">
        <v>9.6</v>
      </c>
      <c r="G33" s="47">
        <v>9.6</v>
      </c>
      <c r="H33" s="47">
        <f t="shared" si="1"/>
        <v>9.6</v>
      </c>
      <c r="I33" s="47">
        <v>2.4</v>
      </c>
      <c r="J33" s="47">
        <v>2.4</v>
      </c>
      <c r="K33" s="47">
        <v>2.4</v>
      </c>
      <c r="L33" s="47">
        <v>2.4</v>
      </c>
    </row>
    <row r="34" spans="1:12" ht="12.75">
      <c r="A34" s="52" t="s">
        <v>68</v>
      </c>
      <c r="B34" s="51">
        <v>222</v>
      </c>
      <c r="C34" s="46" t="s">
        <v>56</v>
      </c>
      <c r="D34" s="43" t="s">
        <v>57</v>
      </c>
      <c r="E34" s="47">
        <f t="shared" si="0"/>
        <v>0</v>
      </c>
      <c r="F34" s="47"/>
      <c r="G34" s="47"/>
      <c r="H34" s="47">
        <f t="shared" si="1"/>
        <v>0</v>
      </c>
      <c r="I34" s="47"/>
      <c r="J34" s="47"/>
      <c r="K34" s="47"/>
      <c r="L34" s="47"/>
    </row>
    <row r="35" spans="1:12" ht="12.75">
      <c r="A35" s="52" t="s">
        <v>69</v>
      </c>
      <c r="B35" s="51">
        <v>223</v>
      </c>
      <c r="C35" s="46" t="s">
        <v>56</v>
      </c>
      <c r="D35" s="43" t="s">
        <v>57</v>
      </c>
      <c r="E35" s="47">
        <f t="shared" si="0"/>
        <v>1217.5</v>
      </c>
      <c r="F35" s="47">
        <f>F36+F37+F38+F39+F40</f>
        <v>1217.5</v>
      </c>
      <c r="G35" s="47">
        <f>G36+G37+G38+G39+G40</f>
        <v>1277.5</v>
      </c>
      <c r="H35" s="47">
        <f t="shared" si="1"/>
        <v>1217.5</v>
      </c>
      <c r="I35" s="47">
        <f>I36+I37+I38+I39+I40</f>
        <v>549.4</v>
      </c>
      <c r="J35" s="47">
        <f>J36+J37+J38+J39+J40</f>
        <v>153.2</v>
      </c>
      <c r="K35" s="47">
        <f>K36+K37+K38+K39+K40</f>
        <v>53.3</v>
      </c>
      <c r="L35" s="47">
        <f>L36+L37+L38+L39+L40</f>
        <v>461.6</v>
      </c>
    </row>
    <row r="36" spans="1:12" ht="12.75">
      <c r="A36" s="51" t="s">
        <v>70</v>
      </c>
      <c r="B36" s="51" t="s">
        <v>71</v>
      </c>
      <c r="C36" s="46" t="s">
        <v>56</v>
      </c>
      <c r="D36" s="43" t="s">
        <v>57</v>
      </c>
      <c r="E36" s="47">
        <f t="shared" si="0"/>
        <v>869.2</v>
      </c>
      <c r="F36" s="47">
        <v>869.2</v>
      </c>
      <c r="G36" s="47">
        <v>929.2</v>
      </c>
      <c r="H36" s="47">
        <f t="shared" si="1"/>
        <v>869.2</v>
      </c>
      <c r="I36" s="47">
        <v>443.3</v>
      </c>
      <c r="J36" s="47">
        <v>78.2</v>
      </c>
      <c r="K36" s="47"/>
      <c r="L36" s="47">
        <v>347.7</v>
      </c>
    </row>
    <row r="37" spans="1:12" ht="12.75">
      <c r="A37" s="51" t="s">
        <v>72</v>
      </c>
      <c r="B37" s="51" t="s">
        <v>73</v>
      </c>
      <c r="C37" s="46" t="s">
        <v>56</v>
      </c>
      <c r="D37" s="43" t="s">
        <v>57</v>
      </c>
      <c r="E37" s="47">
        <f t="shared" si="0"/>
        <v>96.80000000000001</v>
      </c>
      <c r="F37" s="47">
        <v>96.8</v>
      </c>
      <c r="G37" s="47">
        <v>96.8</v>
      </c>
      <c r="H37" s="47">
        <f t="shared" si="1"/>
        <v>96.80000000000001</v>
      </c>
      <c r="I37" s="47">
        <v>27.3</v>
      </c>
      <c r="J37" s="47">
        <v>16.9</v>
      </c>
      <c r="K37" s="47">
        <v>23</v>
      </c>
      <c r="L37" s="47">
        <v>29.6</v>
      </c>
    </row>
    <row r="38" spans="1:12" ht="12.75">
      <c r="A38" s="51" t="s">
        <v>74</v>
      </c>
      <c r="B38" s="51" t="s">
        <v>75</v>
      </c>
      <c r="C38" s="46" t="s">
        <v>56</v>
      </c>
      <c r="D38" s="43" t="s">
        <v>57</v>
      </c>
      <c r="E38" s="47">
        <f t="shared" si="0"/>
        <v>0</v>
      </c>
      <c r="F38" s="47"/>
      <c r="G38" s="47"/>
      <c r="H38" s="47">
        <f t="shared" si="1"/>
        <v>0</v>
      </c>
      <c r="I38" s="47"/>
      <c r="J38" s="47"/>
      <c r="K38" s="47"/>
      <c r="L38" s="47"/>
    </row>
    <row r="39" spans="1:12" ht="12.75">
      <c r="A39" s="51" t="s">
        <v>76</v>
      </c>
      <c r="B39" s="51" t="s">
        <v>77</v>
      </c>
      <c r="C39" s="46" t="s">
        <v>56</v>
      </c>
      <c r="D39" s="43" t="s">
        <v>57</v>
      </c>
      <c r="E39" s="47">
        <f t="shared" si="0"/>
        <v>251.5</v>
      </c>
      <c r="F39" s="47">
        <v>251.5</v>
      </c>
      <c r="G39" s="47">
        <v>251.5</v>
      </c>
      <c r="H39" s="47">
        <f t="shared" si="1"/>
        <v>251.5</v>
      </c>
      <c r="I39" s="47">
        <v>78.8</v>
      </c>
      <c r="J39" s="47">
        <v>58.1</v>
      </c>
      <c r="K39" s="47">
        <v>30.3</v>
      </c>
      <c r="L39" s="47">
        <v>84.3</v>
      </c>
    </row>
    <row r="40" spans="1:12" ht="12.75">
      <c r="A40" s="51" t="s">
        <v>78</v>
      </c>
      <c r="B40" s="51" t="s">
        <v>79</v>
      </c>
      <c r="C40" s="46" t="s">
        <v>56</v>
      </c>
      <c r="D40" s="43" t="s">
        <v>57</v>
      </c>
      <c r="E40" s="47">
        <f t="shared" si="0"/>
        <v>0</v>
      </c>
      <c r="F40" s="47"/>
      <c r="G40" s="47"/>
      <c r="H40" s="47">
        <f t="shared" si="1"/>
        <v>0</v>
      </c>
      <c r="I40" s="47"/>
      <c r="J40" s="47"/>
      <c r="K40" s="47"/>
      <c r="L40" s="47"/>
    </row>
    <row r="41" spans="1:12" ht="12.75">
      <c r="A41" s="49" t="s">
        <v>80</v>
      </c>
      <c r="B41" s="45">
        <v>224</v>
      </c>
      <c r="C41" s="46" t="s">
        <v>56</v>
      </c>
      <c r="D41" s="43" t="s">
        <v>57</v>
      </c>
      <c r="E41" s="47">
        <f t="shared" si="0"/>
        <v>0</v>
      </c>
      <c r="F41" s="47"/>
      <c r="G41" s="47"/>
      <c r="H41" s="47">
        <f t="shared" si="1"/>
        <v>0</v>
      </c>
      <c r="I41" s="47"/>
      <c r="J41" s="47"/>
      <c r="K41" s="47"/>
      <c r="L41" s="47"/>
    </row>
    <row r="42" spans="1:12" ht="12.75">
      <c r="A42" s="49" t="s">
        <v>81</v>
      </c>
      <c r="B42" s="45">
        <v>225</v>
      </c>
      <c r="C42" s="46" t="s">
        <v>56</v>
      </c>
      <c r="D42" s="43" t="s">
        <v>57</v>
      </c>
      <c r="E42" s="47">
        <f t="shared" si="0"/>
        <v>253.4</v>
      </c>
      <c r="F42" s="47">
        <f>F43+F44+F45+F46</f>
        <v>480.8</v>
      </c>
      <c r="G42" s="47">
        <f>G43+G44+G45+G46</f>
        <v>253.4</v>
      </c>
      <c r="H42" s="47">
        <f t="shared" si="1"/>
        <v>253.4</v>
      </c>
      <c r="I42" s="47">
        <f>I43+I44+I45+I46</f>
        <v>67.6</v>
      </c>
      <c r="J42" s="47">
        <f>J43+J44+J45+J46</f>
        <v>69.5</v>
      </c>
      <c r="K42" s="47">
        <f>K43+K44+K45+K46</f>
        <v>61.4</v>
      </c>
      <c r="L42" s="47">
        <f>L43+L44+L45+L46</f>
        <v>54.9</v>
      </c>
    </row>
    <row r="43" spans="1:12" ht="12.75">
      <c r="A43" s="45" t="s">
        <v>82</v>
      </c>
      <c r="B43" s="45" t="s">
        <v>83</v>
      </c>
      <c r="C43" s="46" t="s">
        <v>56</v>
      </c>
      <c r="D43" s="43" t="s">
        <v>57</v>
      </c>
      <c r="E43" s="47">
        <f t="shared" si="0"/>
        <v>0</v>
      </c>
      <c r="F43" s="47"/>
      <c r="G43" s="47"/>
      <c r="H43" s="47">
        <f t="shared" si="1"/>
        <v>0</v>
      </c>
      <c r="I43" s="47"/>
      <c r="J43" s="47"/>
      <c r="K43" s="47"/>
      <c r="L43" s="47"/>
    </row>
    <row r="44" spans="1:12" ht="12.75">
      <c r="A44" s="45" t="s">
        <v>84</v>
      </c>
      <c r="B44" s="45" t="s">
        <v>85</v>
      </c>
      <c r="C44" s="46" t="s">
        <v>56</v>
      </c>
      <c r="D44" s="43" t="s">
        <v>57</v>
      </c>
      <c r="E44" s="47">
        <f t="shared" si="0"/>
        <v>0</v>
      </c>
      <c r="F44" s="47"/>
      <c r="G44" s="47"/>
      <c r="H44" s="47">
        <f t="shared" si="1"/>
        <v>0</v>
      </c>
      <c r="I44" s="47"/>
      <c r="J44" s="47"/>
      <c r="K44" s="47"/>
      <c r="L44" s="47"/>
    </row>
    <row r="45" spans="1:12" ht="12.75">
      <c r="A45" s="45" t="s">
        <v>86</v>
      </c>
      <c r="B45" s="45" t="s">
        <v>87</v>
      </c>
      <c r="C45" s="46" t="s">
        <v>56</v>
      </c>
      <c r="D45" s="43" t="s">
        <v>57</v>
      </c>
      <c r="E45" s="47">
        <f t="shared" si="0"/>
        <v>0</v>
      </c>
      <c r="F45" s="47"/>
      <c r="G45" s="47"/>
      <c r="H45" s="47">
        <f t="shared" si="1"/>
        <v>0</v>
      </c>
      <c r="I45" s="47"/>
      <c r="J45" s="47"/>
      <c r="K45" s="47"/>
      <c r="L45" s="47"/>
    </row>
    <row r="46" spans="1:12" ht="12.75">
      <c r="A46" s="45" t="s">
        <v>88</v>
      </c>
      <c r="B46" s="45" t="s">
        <v>89</v>
      </c>
      <c r="C46" s="46" t="s">
        <v>56</v>
      </c>
      <c r="D46" s="43" t="s">
        <v>57</v>
      </c>
      <c r="E46" s="47">
        <f t="shared" si="0"/>
        <v>253.4</v>
      </c>
      <c r="F46" s="47">
        <f>155+325.8</f>
        <v>480.8</v>
      </c>
      <c r="G46" s="47">
        <v>253.4</v>
      </c>
      <c r="H46" s="47">
        <f t="shared" si="1"/>
        <v>253.4</v>
      </c>
      <c r="I46" s="47">
        <v>67.6</v>
      </c>
      <c r="J46" s="47">
        <v>69.5</v>
      </c>
      <c r="K46" s="47">
        <v>61.4</v>
      </c>
      <c r="L46" s="47">
        <v>54.9</v>
      </c>
    </row>
    <row r="47" spans="1:12" ht="12.75">
      <c r="A47" s="49" t="s">
        <v>90</v>
      </c>
      <c r="B47" s="45">
        <v>226</v>
      </c>
      <c r="C47" s="46" t="s">
        <v>56</v>
      </c>
      <c r="D47" s="43" t="s">
        <v>57</v>
      </c>
      <c r="E47" s="47">
        <f t="shared" si="0"/>
        <v>531.5</v>
      </c>
      <c r="F47" s="47">
        <f>F48+F49+F50</f>
        <v>531.7</v>
      </c>
      <c r="G47" s="47">
        <f>G48+G49+G50</f>
        <v>531.6</v>
      </c>
      <c r="H47" s="47">
        <f t="shared" si="1"/>
        <v>531.5</v>
      </c>
      <c r="I47" s="47">
        <f>I48+I49+I50</f>
        <v>155.7</v>
      </c>
      <c r="J47" s="47">
        <f>J48+J49+J50</f>
        <v>127.7</v>
      </c>
      <c r="K47" s="47">
        <f>K48+K49+K50</f>
        <v>74.39999999999999</v>
      </c>
      <c r="L47" s="47">
        <f>L48+L49+L50</f>
        <v>173.7</v>
      </c>
    </row>
    <row r="48" spans="1:12" ht="12.75">
      <c r="A48" s="45" t="s">
        <v>91</v>
      </c>
      <c r="B48" s="45" t="s">
        <v>92</v>
      </c>
      <c r="C48" s="46" t="s">
        <v>56</v>
      </c>
      <c r="D48" s="43" t="s">
        <v>57</v>
      </c>
      <c r="E48" s="47">
        <f t="shared" si="0"/>
        <v>498.7</v>
      </c>
      <c r="F48" s="47">
        <v>498.7</v>
      </c>
      <c r="G48" s="47">
        <v>498.7</v>
      </c>
      <c r="H48" s="47">
        <f t="shared" si="1"/>
        <v>498.7</v>
      </c>
      <c r="I48" s="47">
        <v>148.6</v>
      </c>
      <c r="J48" s="47">
        <v>116.8</v>
      </c>
      <c r="K48" s="47">
        <v>65.1</v>
      </c>
      <c r="L48" s="47">
        <v>168.2</v>
      </c>
    </row>
    <row r="49" spans="1:12" ht="12.75">
      <c r="A49" s="45" t="s">
        <v>86</v>
      </c>
      <c r="B49" s="45" t="s">
        <v>93</v>
      </c>
      <c r="C49" s="46" t="s">
        <v>56</v>
      </c>
      <c r="D49" s="43" t="s">
        <v>57</v>
      </c>
      <c r="E49" s="47">
        <f t="shared" si="0"/>
        <v>0</v>
      </c>
      <c r="F49" s="47"/>
      <c r="G49" s="47"/>
      <c r="H49" s="47">
        <f t="shared" si="1"/>
        <v>0</v>
      </c>
      <c r="I49" s="47"/>
      <c r="J49" s="47"/>
      <c r="K49" s="47"/>
      <c r="L49" s="47"/>
    </row>
    <row r="50" spans="1:12" ht="12.75">
      <c r="A50" s="45" t="s">
        <v>94</v>
      </c>
      <c r="B50" s="45" t="s">
        <v>95</v>
      </c>
      <c r="C50" s="46" t="s">
        <v>56</v>
      </c>
      <c r="D50" s="43" t="s">
        <v>57</v>
      </c>
      <c r="E50" s="47">
        <f t="shared" si="0"/>
        <v>32.8</v>
      </c>
      <c r="F50" s="47">
        <v>33</v>
      </c>
      <c r="G50" s="47">
        <v>32.9</v>
      </c>
      <c r="H50" s="47">
        <f t="shared" si="1"/>
        <v>32.8</v>
      </c>
      <c r="I50" s="47">
        <v>7.1</v>
      </c>
      <c r="J50" s="47">
        <v>10.9</v>
      </c>
      <c r="K50" s="47">
        <v>9.3</v>
      </c>
      <c r="L50" s="47">
        <v>5.5</v>
      </c>
    </row>
    <row r="51" spans="1:12" ht="12.75">
      <c r="A51" s="49" t="s">
        <v>96</v>
      </c>
      <c r="B51" s="45">
        <v>262</v>
      </c>
      <c r="C51" s="46" t="s">
        <v>56</v>
      </c>
      <c r="D51" s="43" t="s">
        <v>57</v>
      </c>
      <c r="E51" s="47">
        <f t="shared" si="0"/>
        <v>0</v>
      </c>
      <c r="F51" s="47"/>
      <c r="G51" s="47"/>
      <c r="H51" s="47">
        <f t="shared" si="1"/>
        <v>0</v>
      </c>
      <c r="I51" s="47"/>
      <c r="J51" s="47"/>
      <c r="K51" s="47"/>
      <c r="L51" s="47"/>
    </row>
    <row r="52" spans="1:12" ht="12.75">
      <c r="A52" s="49" t="s">
        <v>97</v>
      </c>
      <c r="B52" s="45">
        <v>290</v>
      </c>
      <c r="C52" s="46" t="s">
        <v>56</v>
      </c>
      <c r="D52" s="43" t="s">
        <v>57</v>
      </c>
      <c r="E52" s="47">
        <f t="shared" si="0"/>
        <v>53.5</v>
      </c>
      <c r="F52" s="47">
        <f>F53+F54</f>
        <v>53.5</v>
      </c>
      <c r="G52" s="47">
        <f>G53+G54</f>
        <v>53.5</v>
      </c>
      <c r="H52" s="47">
        <f t="shared" si="1"/>
        <v>53.5</v>
      </c>
      <c r="I52" s="47">
        <f>I53+I54</f>
        <v>16.1</v>
      </c>
      <c r="J52" s="47">
        <f>J53+J54</f>
        <v>15</v>
      </c>
      <c r="K52" s="47">
        <f>K53+K54</f>
        <v>13.4</v>
      </c>
      <c r="L52" s="47">
        <f>L53+L54</f>
        <v>9</v>
      </c>
    </row>
    <row r="53" spans="1:12" ht="12.75">
      <c r="A53" s="53" t="s">
        <v>98</v>
      </c>
      <c r="B53" s="45" t="s">
        <v>99</v>
      </c>
      <c r="C53" s="46" t="s">
        <v>56</v>
      </c>
      <c r="D53" s="43" t="s">
        <v>57</v>
      </c>
      <c r="E53" s="47">
        <f t="shared" si="0"/>
        <v>53.5</v>
      </c>
      <c r="F53" s="47">
        <v>53.5</v>
      </c>
      <c r="G53" s="47">
        <v>53.5</v>
      </c>
      <c r="H53" s="47">
        <f t="shared" si="1"/>
        <v>53.5</v>
      </c>
      <c r="I53" s="47">
        <v>16.1</v>
      </c>
      <c r="J53" s="47">
        <v>15</v>
      </c>
      <c r="K53" s="47">
        <v>13.4</v>
      </c>
      <c r="L53" s="47">
        <v>9</v>
      </c>
    </row>
    <row r="54" spans="1:12" ht="12.75">
      <c r="A54" s="45" t="s">
        <v>100</v>
      </c>
      <c r="B54" s="45" t="s">
        <v>101</v>
      </c>
      <c r="C54" s="46" t="s">
        <v>56</v>
      </c>
      <c r="D54" s="43" t="s">
        <v>57</v>
      </c>
      <c r="E54" s="47">
        <f t="shared" si="0"/>
        <v>0</v>
      </c>
      <c r="F54" s="47"/>
      <c r="G54" s="47"/>
      <c r="H54" s="47">
        <f t="shared" si="1"/>
        <v>0</v>
      </c>
      <c r="I54" s="47"/>
      <c r="J54" s="47"/>
      <c r="K54" s="47"/>
      <c r="L54" s="47"/>
    </row>
    <row r="55" spans="1:12" ht="12.75">
      <c r="A55" s="54" t="s">
        <v>102</v>
      </c>
      <c r="B55" s="45">
        <v>300</v>
      </c>
      <c r="C55" s="46" t="s">
        <v>56</v>
      </c>
      <c r="D55" s="43" t="s">
        <v>57</v>
      </c>
      <c r="E55" s="47">
        <f t="shared" si="0"/>
        <v>212</v>
      </c>
      <c r="F55" s="47">
        <f>F56+F57</f>
        <v>112</v>
      </c>
      <c r="G55" s="47">
        <f>G56+G57</f>
        <v>112</v>
      </c>
      <c r="H55" s="47">
        <f t="shared" si="1"/>
        <v>212</v>
      </c>
      <c r="I55" s="47">
        <f>I56+I57</f>
        <v>50</v>
      </c>
      <c r="J55" s="47">
        <f>J56+J57</f>
        <v>150</v>
      </c>
      <c r="K55" s="47">
        <f>K56+K57</f>
        <v>0</v>
      </c>
      <c r="L55" s="47">
        <f>L56+L57</f>
        <v>12</v>
      </c>
    </row>
    <row r="56" spans="1:12" ht="12.75">
      <c r="A56" s="49" t="s">
        <v>103</v>
      </c>
      <c r="B56" s="45">
        <v>310</v>
      </c>
      <c r="C56" s="46" t="s">
        <v>56</v>
      </c>
      <c r="D56" s="43" t="s">
        <v>57</v>
      </c>
      <c r="E56" s="47">
        <f t="shared" si="0"/>
        <v>100</v>
      </c>
      <c r="F56" s="47"/>
      <c r="G56" s="47"/>
      <c r="H56" s="47">
        <f t="shared" si="1"/>
        <v>100</v>
      </c>
      <c r="I56" s="47"/>
      <c r="J56" s="47">
        <v>100</v>
      </c>
      <c r="K56" s="47"/>
      <c r="L56" s="47"/>
    </row>
    <row r="57" spans="1:12" ht="12.75">
      <c r="A57" s="49" t="s">
        <v>104</v>
      </c>
      <c r="B57" s="45">
        <v>340</v>
      </c>
      <c r="C57" s="46" t="s">
        <v>56</v>
      </c>
      <c r="D57" s="43" t="s">
        <v>57</v>
      </c>
      <c r="E57" s="47">
        <f t="shared" si="0"/>
        <v>112</v>
      </c>
      <c r="F57" s="47">
        <f>F58+F59+F60+F61+F62+F63</f>
        <v>112</v>
      </c>
      <c r="G57" s="47">
        <f>G58+G59+G60+G61+G62+G63</f>
        <v>112</v>
      </c>
      <c r="H57" s="47">
        <f t="shared" si="1"/>
        <v>112</v>
      </c>
      <c r="I57" s="47">
        <f>I58+I59+I60+I61+I62+I63</f>
        <v>50</v>
      </c>
      <c r="J57" s="47">
        <f>J58+J59+J60+J61+J62+J63</f>
        <v>50</v>
      </c>
      <c r="K57" s="47">
        <f>K58+K59+K60+K61+K62+K63</f>
        <v>0</v>
      </c>
      <c r="L57" s="47">
        <f>L58+L59+L60+L61+L62+L63</f>
        <v>12</v>
      </c>
    </row>
    <row r="58" spans="1:12" ht="12.75">
      <c r="A58" s="45" t="s">
        <v>105</v>
      </c>
      <c r="B58" s="45" t="s">
        <v>106</v>
      </c>
      <c r="C58" s="46" t="s">
        <v>56</v>
      </c>
      <c r="D58" s="43" t="s">
        <v>57</v>
      </c>
      <c r="E58" s="47">
        <f t="shared" si="0"/>
        <v>0</v>
      </c>
      <c r="F58" s="47"/>
      <c r="G58" s="47"/>
      <c r="H58" s="47">
        <f t="shared" si="1"/>
        <v>0</v>
      </c>
      <c r="I58" s="47"/>
      <c r="J58" s="47"/>
      <c r="K58" s="47"/>
      <c r="L58" s="47"/>
    </row>
    <row r="59" spans="1:12" ht="12.75">
      <c r="A59" s="45" t="s">
        <v>105</v>
      </c>
      <c r="B59" s="45" t="s">
        <v>106</v>
      </c>
      <c r="C59" s="46" t="s">
        <v>56</v>
      </c>
      <c r="D59" s="43" t="s">
        <v>57</v>
      </c>
      <c r="E59" s="47">
        <f t="shared" si="0"/>
        <v>0</v>
      </c>
      <c r="F59" s="47"/>
      <c r="G59" s="47"/>
      <c r="H59" s="47">
        <f t="shared" si="1"/>
        <v>0</v>
      </c>
      <c r="I59" s="47"/>
      <c r="J59" s="47"/>
      <c r="K59" s="47"/>
      <c r="L59" s="47"/>
    </row>
    <row r="60" spans="1:12" ht="12.75">
      <c r="A60" s="45" t="s">
        <v>107</v>
      </c>
      <c r="B60" s="45" t="s">
        <v>108</v>
      </c>
      <c r="C60" s="46" t="s">
        <v>56</v>
      </c>
      <c r="D60" s="43" t="s">
        <v>57</v>
      </c>
      <c r="E60" s="47">
        <f t="shared" si="0"/>
        <v>0</v>
      </c>
      <c r="F60" s="47"/>
      <c r="G60" s="47"/>
      <c r="H60" s="47">
        <f t="shared" si="1"/>
        <v>0</v>
      </c>
      <c r="I60" s="47"/>
      <c r="J60" s="47"/>
      <c r="K60" s="47"/>
      <c r="L60" s="47"/>
    </row>
    <row r="61" spans="1:12" ht="12.75">
      <c r="A61" s="45" t="s">
        <v>109</v>
      </c>
      <c r="B61" s="45" t="s">
        <v>110</v>
      </c>
      <c r="C61" s="46" t="s">
        <v>56</v>
      </c>
      <c r="D61" s="43" t="s">
        <v>57</v>
      </c>
      <c r="E61" s="47">
        <f t="shared" si="0"/>
        <v>0</v>
      </c>
      <c r="F61" s="47"/>
      <c r="G61" s="47"/>
      <c r="H61" s="47">
        <f t="shared" si="1"/>
        <v>0</v>
      </c>
      <c r="I61" s="47"/>
      <c r="J61" s="47"/>
      <c r="K61" s="47"/>
      <c r="L61" s="47"/>
    </row>
    <row r="62" spans="1:12" ht="12.75">
      <c r="A62" s="45" t="s">
        <v>111</v>
      </c>
      <c r="B62" s="45" t="s">
        <v>112</v>
      </c>
      <c r="C62" s="46" t="s">
        <v>56</v>
      </c>
      <c r="D62" s="43" t="s">
        <v>57</v>
      </c>
      <c r="E62" s="47">
        <f t="shared" si="0"/>
        <v>0</v>
      </c>
      <c r="F62" s="47"/>
      <c r="G62" s="47"/>
      <c r="H62" s="47">
        <f t="shared" si="1"/>
        <v>0</v>
      </c>
      <c r="I62" s="47"/>
      <c r="J62" s="47"/>
      <c r="K62" s="47"/>
      <c r="L62" s="47"/>
    </row>
    <row r="63" spans="1:12" ht="12.75">
      <c r="A63" s="45" t="s">
        <v>113</v>
      </c>
      <c r="B63" s="45" t="s">
        <v>114</v>
      </c>
      <c r="C63" s="46" t="s">
        <v>56</v>
      </c>
      <c r="D63" s="43" t="s">
        <v>57</v>
      </c>
      <c r="E63" s="47">
        <f t="shared" si="0"/>
        <v>112</v>
      </c>
      <c r="F63" s="47">
        <v>112</v>
      </c>
      <c r="G63" s="47">
        <v>112</v>
      </c>
      <c r="H63" s="47">
        <f t="shared" si="1"/>
        <v>112</v>
      </c>
      <c r="I63" s="47">
        <v>50</v>
      </c>
      <c r="J63" s="47">
        <v>50</v>
      </c>
      <c r="K63" s="47"/>
      <c r="L63" s="47">
        <v>12</v>
      </c>
    </row>
    <row r="64" spans="1:12" ht="12.75">
      <c r="A64" s="49" t="s">
        <v>115</v>
      </c>
      <c r="B64" s="55"/>
      <c r="C64" s="46"/>
      <c r="D64" s="56"/>
      <c r="E64" s="47">
        <f t="shared" si="0"/>
        <v>2328.7999999999997</v>
      </c>
      <c r="F64" s="47">
        <f>F25+F55</f>
        <v>2456.4</v>
      </c>
      <c r="G64" s="47">
        <f>G25+G55</f>
        <v>2288.9</v>
      </c>
      <c r="H64" s="47">
        <f t="shared" si="1"/>
        <v>2328.7999999999997</v>
      </c>
      <c r="I64" s="47">
        <f>I25+I55</f>
        <v>853.9999999999999</v>
      </c>
      <c r="J64" s="47">
        <f>J25+J55</f>
        <v>530.6</v>
      </c>
      <c r="K64" s="47">
        <f>K25+K55</f>
        <v>217.70000000000002</v>
      </c>
      <c r="L64" s="47">
        <f>L25+L55</f>
        <v>726.4999999999999</v>
      </c>
    </row>
    <row r="65" spans="1:3" ht="8.25" customHeight="1">
      <c r="A65" s="57"/>
      <c r="C65" s="58"/>
    </row>
    <row r="66" spans="1:4" ht="12.75">
      <c r="A66" s="59" t="s">
        <v>116</v>
      </c>
      <c r="C66" s="58" t="s">
        <v>117</v>
      </c>
      <c r="D66" t="str">
        <f>'[1]спр'!W15</f>
        <v>Гнидина С.А.</v>
      </c>
    </row>
    <row r="67" ht="9" customHeight="1">
      <c r="C67" s="58"/>
    </row>
    <row r="68" spans="1:4" ht="12.75">
      <c r="A68" s="59" t="s">
        <v>118</v>
      </c>
      <c r="C68" s="58" t="s">
        <v>117</v>
      </c>
      <c r="D68" t="s">
        <v>119</v>
      </c>
    </row>
    <row r="69" ht="12.75">
      <c r="C69" s="58"/>
    </row>
    <row r="70" ht="12.75">
      <c r="C70" s="58"/>
    </row>
    <row r="71" ht="12.75">
      <c r="C71" s="58"/>
    </row>
    <row r="72" ht="12.75">
      <c r="C72" s="58"/>
    </row>
    <row r="73" ht="12.75">
      <c r="C73" s="60"/>
    </row>
    <row r="74" ht="12.75">
      <c r="C74" s="60"/>
    </row>
    <row r="91" spans="6:9" ht="15">
      <c r="F91" s="1" t="s">
        <v>0</v>
      </c>
      <c r="I91" s="1" t="s">
        <v>0</v>
      </c>
    </row>
    <row r="92" spans="4:5" ht="12.75">
      <c r="D92" s="2" t="s">
        <v>1</v>
      </c>
      <c r="E92" s="60" t="s">
        <v>1</v>
      </c>
    </row>
    <row r="93" spans="5:10" ht="12.75">
      <c r="E93" s="3" t="s">
        <v>2</v>
      </c>
      <c r="F93" s="3"/>
      <c r="G93" s="4"/>
      <c r="H93" s="5" t="s">
        <v>2</v>
      </c>
      <c r="I93" s="4"/>
      <c r="J93" s="4"/>
    </row>
    <row r="94" spans="4:11" ht="18" customHeight="1">
      <c r="D94" s="6"/>
      <c r="E94" s="7"/>
      <c r="F94" s="7"/>
      <c r="G94" s="8" t="s">
        <v>3</v>
      </c>
      <c r="H94" s="9"/>
      <c r="I94" s="9"/>
      <c r="J94" s="10" t="s">
        <v>3</v>
      </c>
      <c r="K94" s="10"/>
    </row>
    <row r="95" spans="5:8" ht="12.75">
      <c r="E95" t="s">
        <v>4</v>
      </c>
      <c r="H95" t="s">
        <v>4</v>
      </c>
    </row>
    <row r="96" spans="5:11" ht="12.75">
      <c r="E96" s="11" t="s">
        <v>5</v>
      </c>
      <c r="F96" s="12" t="s">
        <v>6</v>
      </c>
      <c r="G96" s="13" t="s">
        <v>7</v>
      </c>
      <c r="I96" s="11" t="s">
        <v>8</v>
      </c>
      <c r="J96" s="12" t="s">
        <v>9</v>
      </c>
      <c r="K96" s="13" t="s">
        <v>10</v>
      </c>
    </row>
    <row r="98" spans="1:12" ht="14.25">
      <c r="A98" s="14"/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ht="15">
      <c r="A99" s="17" t="str">
        <f>A9</f>
        <v>                                                      Бюджетная смета на 2011 год 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14.25">
      <c r="A100" s="15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2:12" ht="12.75">
      <c r="B101" s="18"/>
      <c r="C101" s="16" t="s">
        <v>12</v>
      </c>
      <c r="F101" s="2"/>
      <c r="G101" s="19" t="s">
        <v>13</v>
      </c>
      <c r="L101" s="20" t="s">
        <v>13</v>
      </c>
    </row>
    <row r="102" spans="6:12" ht="12.75">
      <c r="F102" s="21" t="s">
        <v>14</v>
      </c>
      <c r="G102" s="22" t="s">
        <v>15</v>
      </c>
      <c r="K102" s="13" t="s">
        <v>14</v>
      </c>
      <c r="L102" s="23" t="s">
        <v>15</v>
      </c>
    </row>
    <row r="103" spans="6:12" ht="12.75">
      <c r="F103" s="21" t="s">
        <v>16</v>
      </c>
      <c r="G103" s="22" t="s">
        <v>17</v>
      </c>
      <c r="K103" s="13" t="s">
        <v>16</v>
      </c>
      <c r="L103" s="23" t="s">
        <v>17</v>
      </c>
    </row>
    <row r="104" spans="1:12" ht="12.75">
      <c r="A104" t="s">
        <v>18</v>
      </c>
      <c r="B104" t="str">
        <f>B14</f>
        <v>МОУСОШ № 51</v>
      </c>
      <c r="D104" s="24"/>
      <c r="F104" s="2"/>
      <c r="G104" s="22"/>
      <c r="L104" s="23"/>
    </row>
    <row r="105" spans="1:12" ht="12.75">
      <c r="A105" t="s">
        <v>19</v>
      </c>
      <c r="B105" t="str">
        <f>B15</f>
        <v> г.Тула ул.Металлургов д.2</v>
      </c>
      <c r="F105" s="21" t="s">
        <v>20</v>
      </c>
      <c r="G105" s="22" t="s">
        <v>21</v>
      </c>
      <c r="K105" s="13" t="s">
        <v>20</v>
      </c>
      <c r="L105" s="23" t="s">
        <v>21</v>
      </c>
    </row>
    <row r="106" spans="1:12" ht="12.75">
      <c r="A106" t="s">
        <v>22</v>
      </c>
      <c r="F106" s="21" t="s">
        <v>23</v>
      </c>
      <c r="G106" s="22" t="s">
        <v>24</v>
      </c>
      <c r="K106" s="13" t="s">
        <v>23</v>
      </c>
      <c r="L106" s="23" t="s">
        <v>24</v>
      </c>
    </row>
    <row r="107" spans="1:12" ht="12.75">
      <c r="A107" t="s">
        <v>25</v>
      </c>
      <c r="B107" s="5" t="str">
        <f>B17</f>
        <v>Управление образования администрации города Тулы</v>
      </c>
      <c r="F107" s="21" t="s">
        <v>27</v>
      </c>
      <c r="G107" s="22" t="s">
        <v>28</v>
      </c>
      <c r="K107" s="13" t="s">
        <v>27</v>
      </c>
      <c r="L107" s="23" t="s">
        <v>28</v>
      </c>
    </row>
    <row r="108" spans="1:12" ht="12.75">
      <c r="A108" t="s">
        <v>29</v>
      </c>
      <c r="B108" s="25" t="str">
        <f>B18</f>
        <v>Общее образование</v>
      </c>
      <c r="C108" s="6"/>
      <c r="F108" s="21" t="s">
        <v>31</v>
      </c>
      <c r="G108" s="27" t="s">
        <v>32</v>
      </c>
      <c r="K108" s="13" t="s">
        <v>31</v>
      </c>
      <c r="L108" s="23" t="str">
        <f>G108</f>
        <v>0702</v>
      </c>
    </row>
    <row r="109" spans="1:12" ht="12.75">
      <c r="A109" t="s">
        <v>33</v>
      </c>
      <c r="B109" s="61" t="s">
        <v>120</v>
      </c>
      <c r="C109" s="26"/>
      <c r="D109" s="26"/>
      <c r="E109" s="26"/>
      <c r="F109" s="21" t="s">
        <v>35</v>
      </c>
      <c r="G109" s="27" t="s">
        <v>36</v>
      </c>
      <c r="H109" s="6"/>
      <c r="K109" s="13" t="s">
        <v>35</v>
      </c>
      <c r="L109" s="23" t="str">
        <f>G109</f>
        <v>4219900</v>
      </c>
    </row>
    <row r="110" spans="1:12" ht="12.75">
      <c r="A110" t="s">
        <v>37</v>
      </c>
      <c r="B110" s="28" t="s">
        <v>38</v>
      </c>
      <c r="C110" s="25"/>
      <c r="D110" s="25"/>
      <c r="E110" s="25"/>
      <c r="F110" s="21" t="s">
        <v>39</v>
      </c>
      <c r="G110" s="27" t="s">
        <v>40</v>
      </c>
      <c r="H110" s="6"/>
      <c r="K110" s="13" t="s">
        <v>39</v>
      </c>
      <c r="L110" s="23" t="str">
        <f>G110</f>
        <v>001</v>
      </c>
    </row>
    <row r="111" spans="1:12" ht="9.75" customHeight="1">
      <c r="A111" s="6"/>
      <c r="B111" s="28"/>
      <c r="C111" s="28"/>
      <c r="D111" s="28"/>
      <c r="E111" s="28"/>
      <c r="F111" s="6"/>
      <c r="G111" s="6"/>
      <c r="H111" s="6"/>
      <c r="I111" s="6"/>
      <c r="J111" s="6"/>
      <c r="K111" s="6"/>
      <c r="L111" s="6"/>
    </row>
    <row r="112" spans="1:12" ht="12.75">
      <c r="A112" s="29"/>
      <c r="B112" s="30" t="s">
        <v>41</v>
      </c>
      <c r="C112" s="31" t="s">
        <v>42</v>
      </c>
      <c r="D112" s="32"/>
      <c r="E112" s="33" t="s">
        <v>43</v>
      </c>
      <c r="F112" s="33" t="s">
        <v>44</v>
      </c>
      <c r="G112" s="33" t="s">
        <v>45</v>
      </c>
      <c r="H112" s="33" t="s">
        <v>46</v>
      </c>
      <c r="I112" s="34"/>
      <c r="J112" s="35" t="s">
        <v>47</v>
      </c>
      <c r="K112" s="35"/>
      <c r="L112" s="36"/>
    </row>
    <row r="113" spans="1:12" ht="39.75" customHeight="1">
      <c r="A113" s="37" t="s">
        <v>48</v>
      </c>
      <c r="B113" s="38"/>
      <c r="C113" s="39" t="s">
        <v>49</v>
      </c>
      <c r="D113" s="40" t="s">
        <v>50</v>
      </c>
      <c r="E113" s="41"/>
      <c r="F113" s="41"/>
      <c r="G113" s="41"/>
      <c r="H113" s="42"/>
      <c r="I113" s="39" t="s">
        <v>51</v>
      </c>
      <c r="J113" s="39" t="s">
        <v>52</v>
      </c>
      <c r="K113" s="39" t="s">
        <v>53</v>
      </c>
      <c r="L113" s="39" t="s">
        <v>54</v>
      </c>
    </row>
    <row r="114" spans="1:12" ht="12.75">
      <c r="A114" s="43">
        <v>1</v>
      </c>
      <c r="B114" s="43">
        <v>2</v>
      </c>
      <c r="C114" s="43">
        <v>3</v>
      </c>
      <c r="D114" s="43">
        <v>4</v>
      </c>
      <c r="E114" s="43">
        <v>5</v>
      </c>
      <c r="F114" s="43">
        <v>6</v>
      </c>
      <c r="G114" s="43">
        <v>7</v>
      </c>
      <c r="H114" s="43">
        <v>5</v>
      </c>
      <c r="I114" s="43">
        <v>6</v>
      </c>
      <c r="J114" s="43">
        <v>7</v>
      </c>
      <c r="K114" s="43">
        <v>8</v>
      </c>
      <c r="L114" s="43">
        <v>9</v>
      </c>
    </row>
    <row r="115" spans="1:12" ht="12.75">
      <c r="A115" s="44" t="s">
        <v>55</v>
      </c>
      <c r="B115" s="45">
        <v>200</v>
      </c>
      <c r="C115" s="46" t="s">
        <v>121</v>
      </c>
      <c r="D115" s="43" t="s">
        <v>122</v>
      </c>
      <c r="E115" s="47">
        <f aca="true" t="shared" si="2" ref="E115:E154">H115</f>
        <v>0</v>
      </c>
      <c r="F115" s="47">
        <f>F116+F122+F141+F142</f>
        <v>500</v>
      </c>
      <c r="G115" s="47">
        <f>G116+G122+G141+G142</f>
        <v>300</v>
      </c>
      <c r="H115" s="47">
        <f aca="true" t="shared" si="3" ref="H115:H154">SUM(I115:L115)</f>
        <v>0</v>
      </c>
      <c r="I115" s="47">
        <f>I116+I122+I141+I142</f>
        <v>0</v>
      </c>
      <c r="J115" s="47">
        <f>J116+J122+J141+J142</f>
        <v>0</v>
      </c>
      <c r="K115" s="47">
        <f>K116+K122+K141+K142</f>
        <v>0</v>
      </c>
      <c r="L115" s="47">
        <f>L116+L122+L141+L142</f>
        <v>0</v>
      </c>
    </row>
    <row r="116" spans="1:12" ht="12.75">
      <c r="A116" s="48" t="s">
        <v>58</v>
      </c>
      <c r="B116" s="45">
        <v>210</v>
      </c>
      <c r="C116" s="46"/>
      <c r="D116" s="43"/>
      <c r="E116" s="47">
        <f t="shared" si="2"/>
        <v>0</v>
      </c>
      <c r="F116" s="47">
        <f>F117+F118+F121</f>
        <v>0</v>
      </c>
      <c r="G116" s="47">
        <f>G117+G118+G121</f>
        <v>0</v>
      </c>
      <c r="H116" s="47">
        <f t="shared" si="3"/>
        <v>0</v>
      </c>
      <c r="I116" s="47">
        <f>I117+I118+I121</f>
        <v>0</v>
      </c>
      <c r="J116" s="47">
        <f>J117+J118+J121</f>
        <v>0</v>
      </c>
      <c r="K116" s="47">
        <f>K117+K118+K121</f>
        <v>0</v>
      </c>
      <c r="L116" s="47">
        <f>L117+L118+L121</f>
        <v>0</v>
      </c>
    </row>
    <row r="117" spans="1:12" ht="12.75">
      <c r="A117" s="49" t="s">
        <v>59</v>
      </c>
      <c r="B117" s="45">
        <v>211</v>
      </c>
      <c r="C117" s="46"/>
      <c r="D117" s="43"/>
      <c r="E117" s="47">
        <f t="shared" si="2"/>
        <v>0</v>
      </c>
      <c r="F117" s="47"/>
      <c r="G117" s="47"/>
      <c r="H117" s="47">
        <f t="shared" si="3"/>
        <v>0</v>
      </c>
      <c r="I117" s="47"/>
      <c r="J117" s="47"/>
      <c r="K117" s="47"/>
      <c r="L117" s="47"/>
    </row>
    <row r="118" spans="1:12" ht="12.75">
      <c r="A118" s="50" t="s">
        <v>60</v>
      </c>
      <c r="B118" s="51">
        <v>212</v>
      </c>
      <c r="C118" s="46"/>
      <c r="D118" s="43"/>
      <c r="E118" s="47">
        <f t="shared" si="2"/>
        <v>0</v>
      </c>
      <c r="F118" s="47">
        <f>F119+F120</f>
        <v>0</v>
      </c>
      <c r="G118" s="47">
        <f>G119+G120</f>
        <v>0</v>
      </c>
      <c r="H118" s="47">
        <f t="shared" si="3"/>
        <v>0</v>
      </c>
      <c r="I118" s="47">
        <f>I119+I120</f>
        <v>0</v>
      </c>
      <c r="J118" s="47">
        <f>J119+J120</f>
        <v>0</v>
      </c>
      <c r="K118" s="47">
        <f>K119+K120</f>
        <v>0</v>
      </c>
      <c r="L118" s="47">
        <f>L119+L120</f>
        <v>0</v>
      </c>
    </row>
    <row r="119" spans="1:12" ht="12.75">
      <c r="A119" s="45" t="s">
        <v>61</v>
      </c>
      <c r="B119" s="51" t="s">
        <v>62</v>
      </c>
      <c r="C119" s="46"/>
      <c r="D119" s="43"/>
      <c r="E119" s="47">
        <f t="shared" si="2"/>
        <v>0</v>
      </c>
      <c r="F119" s="47"/>
      <c r="G119" s="47"/>
      <c r="H119" s="47">
        <f t="shared" si="3"/>
        <v>0</v>
      </c>
      <c r="I119" s="47"/>
      <c r="J119" s="47"/>
      <c r="K119" s="47"/>
      <c r="L119" s="47"/>
    </row>
    <row r="120" spans="1:12" ht="12.75">
      <c r="A120" s="45" t="s">
        <v>63</v>
      </c>
      <c r="B120" s="51" t="s">
        <v>64</v>
      </c>
      <c r="C120" s="46"/>
      <c r="D120" s="43"/>
      <c r="E120" s="47">
        <f t="shared" si="2"/>
        <v>0</v>
      </c>
      <c r="F120" s="47"/>
      <c r="G120" s="47"/>
      <c r="H120" s="47">
        <f t="shared" si="3"/>
        <v>0</v>
      </c>
      <c r="I120" s="47"/>
      <c r="J120" s="47"/>
      <c r="K120" s="47"/>
      <c r="L120" s="47"/>
    </row>
    <row r="121" spans="1:12" ht="12.75">
      <c r="A121" s="52" t="s">
        <v>65</v>
      </c>
      <c r="B121" s="51">
        <v>213</v>
      </c>
      <c r="C121" s="46"/>
      <c r="D121" s="43"/>
      <c r="E121" s="47">
        <f t="shared" si="2"/>
        <v>0</v>
      </c>
      <c r="F121" s="47"/>
      <c r="G121" s="47"/>
      <c r="H121" s="47">
        <f t="shared" si="3"/>
        <v>0</v>
      </c>
      <c r="I121" s="47"/>
      <c r="J121" s="47"/>
      <c r="K121" s="47"/>
      <c r="L121" s="47"/>
    </row>
    <row r="122" spans="1:12" ht="12.75">
      <c r="A122" s="44" t="s">
        <v>66</v>
      </c>
      <c r="B122" s="51">
        <v>220</v>
      </c>
      <c r="C122" s="46" t="s">
        <v>121</v>
      </c>
      <c r="D122" s="43" t="s">
        <v>122</v>
      </c>
      <c r="E122" s="47">
        <f t="shared" si="2"/>
        <v>0</v>
      </c>
      <c r="F122" s="47">
        <f>F123+F124+F125+F131+F132+F137</f>
        <v>500</v>
      </c>
      <c r="G122" s="47">
        <f>G123+G124+G125+G131+G132+G137</f>
        <v>300</v>
      </c>
      <c r="H122" s="47">
        <f t="shared" si="3"/>
        <v>0</v>
      </c>
      <c r="I122" s="47">
        <f>I123+I124+I125+I131+I132+I137</f>
        <v>0</v>
      </c>
      <c r="J122" s="47">
        <f>J123+J124+J125+J131+J132+J137</f>
        <v>0</v>
      </c>
      <c r="K122" s="47">
        <f>K123+K124+K125+K131+K132+K137</f>
        <v>0</v>
      </c>
      <c r="L122" s="47">
        <f>L123+L124+L125+L131+L132+L137</f>
        <v>0</v>
      </c>
    </row>
    <row r="123" spans="1:12" ht="12.75">
      <c r="A123" s="52" t="s">
        <v>67</v>
      </c>
      <c r="B123" s="51">
        <v>221</v>
      </c>
      <c r="C123" s="46"/>
      <c r="D123" s="43"/>
      <c r="E123" s="47">
        <f t="shared" si="2"/>
        <v>0</v>
      </c>
      <c r="F123" s="47"/>
      <c r="G123" s="47"/>
      <c r="H123" s="47">
        <f t="shared" si="3"/>
        <v>0</v>
      </c>
      <c r="I123" s="47"/>
      <c r="J123" s="47"/>
      <c r="K123" s="47"/>
      <c r="L123" s="47"/>
    </row>
    <row r="124" spans="1:12" ht="12.75">
      <c r="A124" s="52" t="s">
        <v>68</v>
      </c>
      <c r="B124" s="51">
        <v>222</v>
      </c>
      <c r="C124" s="46"/>
      <c r="D124" s="43"/>
      <c r="E124" s="47">
        <f t="shared" si="2"/>
        <v>0</v>
      </c>
      <c r="F124" s="47"/>
      <c r="G124" s="47"/>
      <c r="H124" s="47">
        <f t="shared" si="3"/>
        <v>0</v>
      </c>
      <c r="I124" s="47"/>
      <c r="J124" s="47"/>
      <c r="K124" s="47"/>
      <c r="L124" s="47"/>
    </row>
    <row r="125" spans="1:12" ht="12.75">
      <c r="A125" s="52" t="s">
        <v>69</v>
      </c>
      <c r="B125" s="51">
        <v>223</v>
      </c>
      <c r="C125" s="46"/>
      <c r="D125" s="43"/>
      <c r="E125" s="47">
        <f t="shared" si="2"/>
        <v>0</v>
      </c>
      <c r="F125" s="47">
        <f>F126+F127+F128+F129+F130</f>
        <v>0</v>
      </c>
      <c r="G125" s="47">
        <f>G126+G127+G128+G129+G130</f>
        <v>0</v>
      </c>
      <c r="H125" s="47">
        <f t="shared" si="3"/>
        <v>0</v>
      </c>
      <c r="I125" s="47">
        <f>I126+I127+I128+I129+I130</f>
        <v>0</v>
      </c>
      <c r="J125" s="47">
        <f>J126+J127+J128+J129+J130</f>
        <v>0</v>
      </c>
      <c r="K125" s="47">
        <f>K126+K127+K128+K129+K130</f>
        <v>0</v>
      </c>
      <c r="L125" s="47">
        <f>L126+L127+L128+L129+L130</f>
        <v>0</v>
      </c>
    </row>
    <row r="126" spans="1:12" ht="12.75">
      <c r="A126" s="51" t="s">
        <v>70</v>
      </c>
      <c r="B126" s="51" t="s">
        <v>71</v>
      </c>
      <c r="C126" s="46"/>
      <c r="D126" s="43"/>
      <c r="E126" s="47">
        <f t="shared" si="2"/>
        <v>0</v>
      </c>
      <c r="F126" s="47"/>
      <c r="G126" s="47"/>
      <c r="H126" s="47">
        <f t="shared" si="3"/>
        <v>0</v>
      </c>
      <c r="I126" s="47"/>
      <c r="J126" s="47"/>
      <c r="K126" s="47"/>
      <c r="L126" s="47"/>
    </row>
    <row r="127" spans="1:12" ht="12.75">
      <c r="A127" s="51" t="s">
        <v>72</v>
      </c>
      <c r="B127" s="51" t="s">
        <v>73</v>
      </c>
      <c r="C127" s="46"/>
      <c r="D127" s="43"/>
      <c r="E127" s="47">
        <f t="shared" si="2"/>
        <v>0</v>
      </c>
      <c r="F127" s="47"/>
      <c r="G127" s="47"/>
      <c r="H127" s="47">
        <f t="shared" si="3"/>
        <v>0</v>
      </c>
      <c r="I127" s="47"/>
      <c r="J127" s="47"/>
      <c r="K127" s="47"/>
      <c r="L127" s="47"/>
    </row>
    <row r="128" spans="1:12" ht="12.75">
      <c r="A128" s="51" t="s">
        <v>74</v>
      </c>
      <c r="B128" s="51" t="s">
        <v>75</v>
      </c>
      <c r="C128" s="46"/>
      <c r="D128" s="43"/>
      <c r="E128" s="47">
        <f t="shared" si="2"/>
        <v>0</v>
      </c>
      <c r="F128" s="47"/>
      <c r="G128" s="47"/>
      <c r="H128" s="47">
        <f t="shared" si="3"/>
        <v>0</v>
      </c>
      <c r="I128" s="47"/>
      <c r="J128" s="47"/>
      <c r="K128" s="47"/>
      <c r="L128" s="47"/>
    </row>
    <row r="129" spans="1:12" ht="12.75">
      <c r="A129" s="51" t="s">
        <v>76</v>
      </c>
      <c r="B129" s="51" t="s">
        <v>77</v>
      </c>
      <c r="C129" s="46"/>
      <c r="D129" s="43"/>
      <c r="E129" s="47">
        <f t="shared" si="2"/>
        <v>0</v>
      </c>
      <c r="F129" s="47"/>
      <c r="G129" s="47"/>
      <c r="H129" s="47">
        <f t="shared" si="3"/>
        <v>0</v>
      </c>
      <c r="I129" s="47"/>
      <c r="J129" s="47"/>
      <c r="K129" s="47"/>
      <c r="L129" s="47"/>
    </row>
    <row r="130" spans="1:12" ht="12.75">
      <c r="A130" s="51" t="s">
        <v>78</v>
      </c>
      <c r="B130" s="51" t="s">
        <v>79</v>
      </c>
      <c r="C130" s="46"/>
      <c r="D130" s="43"/>
      <c r="E130" s="47">
        <f t="shared" si="2"/>
        <v>0</v>
      </c>
      <c r="F130" s="47"/>
      <c r="G130" s="47"/>
      <c r="H130" s="47">
        <f t="shared" si="3"/>
        <v>0</v>
      </c>
      <c r="I130" s="47"/>
      <c r="J130" s="47"/>
      <c r="K130" s="47"/>
      <c r="L130" s="47"/>
    </row>
    <row r="131" spans="1:12" ht="12.75">
      <c r="A131" s="49" t="s">
        <v>80</v>
      </c>
      <c r="B131" s="45">
        <v>224</v>
      </c>
      <c r="C131" s="46"/>
      <c r="D131" s="43"/>
      <c r="E131" s="47">
        <f t="shared" si="2"/>
        <v>0</v>
      </c>
      <c r="F131" s="47"/>
      <c r="G131" s="47"/>
      <c r="H131" s="47">
        <f t="shared" si="3"/>
        <v>0</v>
      </c>
      <c r="I131" s="47"/>
      <c r="J131" s="47"/>
      <c r="K131" s="47"/>
      <c r="L131" s="47"/>
    </row>
    <row r="132" spans="1:12" ht="12.75">
      <c r="A132" s="49" t="s">
        <v>81</v>
      </c>
      <c r="B132" s="45">
        <v>225</v>
      </c>
      <c r="C132" s="46" t="s">
        <v>121</v>
      </c>
      <c r="D132" s="43" t="s">
        <v>122</v>
      </c>
      <c r="E132" s="47">
        <f t="shared" si="2"/>
        <v>0</v>
      </c>
      <c r="F132" s="47">
        <f>F133+F134+F135+F136</f>
        <v>500</v>
      </c>
      <c r="G132" s="47">
        <f>G133+G134+G135+G136</f>
        <v>300</v>
      </c>
      <c r="H132" s="47">
        <f t="shared" si="3"/>
        <v>0</v>
      </c>
      <c r="I132" s="47">
        <f>I133+I134+I135+I136</f>
        <v>0</v>
      </c>
      <c r="J132" s="47">
        <f>J133+J134+J135+J136</f>
        <v>0</v>
      </c>
      <c r="K132" s="47">
        <f>K133+K134+K135+K136</f>
        <v>0</v>
      </c>
      <c r="L132" s="47">
        <f>L133+L134+L135+L136</f>
        <v>0</v>
      </c>
    </row>
    <row r="133" spans="1:12" ht="12.75">
      <c r="A133" s="45" t="s">
        <v>82</v>
      </c>
      <c r="B133" s="45" t="s">
        <v>83</v>
      </c>
      <c r="C133" s="46" t="s">
        <v>121</v>
      </c>
      <c r="D133" s="43" t="s">
        <v>122</v>
      </c>
      <c r="E133" s="47">
        <f t="shared" si="2"/>
        <v>0</v>
      </c>
      <c r="F133" s="47">
        <v>500</v>
      </c>
      <c r="G133" s="47">
        <v>300</v>
      </c>
      <c r="H133" s="47">
        <f t="shared" si="3"/>
        <v>0</v>
      </c>
      <c r="I133" s="47"/>
      <c r="J133" s="47"/>
      <c r="K133" s="47"/>
      <c r="L133" s="47"/>
    </row>
    <row r="134" spans="1:12" ht="12.75">
      <c r="A134" s="45" t="s">
        <v>84</v>
      </c>
      <c r="B134" s="45" t="s">
        <v>85</v>
      </c>
      <c r="C134" s="46"/>
      <c r="D134" s="43"/>
      <c r="E134" s="47">
        <f t="shared" si="2"/>
        <v>0</v>
      </c>
      <c r="F134" s="47"/>
      <c r="G134" s="47"/>
      <c r="H134" s="47">
        <f t="shared" si="3"/>
        <v>0</v>
      </c>
      <c r="I134" s="47"/>
      <c r="J134" s="47"/>
      <c r="K134" s="47"/>
      <c r="L134" s="47"/>
    </row>
    <row r="135" spans="1:12" ht="12.75">
      <c r="A135" s="45" t="s">
        <v>86</v>
      </c>
      <c r="B135" s="45" t="s">
        <v>87</v>
      </c>
      <c r="C135" s="46"/>
      <c r="D135" s="43"/>
      <c r="E135" s="47">
        <f t="shared" si="2"/>
        <v>0</v>
      </c>
      <c r="F135" s="47"/>
      <c r="G135" s="47"/>
      <c r="H135" s="47">
        <f t="shared" si="3"/>
        <v>0</v>
      </c>
      <c r="I135" s="47"/>
      <c r="J135" s="47"/>
      <c r="K135" s="47"/>
      <c r="L135" s="47"/>
    </row>
    <row r="136" spans="1:12" ht="12.75">
      <c r="A136" s="45" t="s">
        <v>88</v>
      </c>
      <c r="B136" s="45" t="s">
        <v>89</v>
      </c>
      <c r="C136" s="46"/>
      <c r="D136" s="43"/>
      <c r="E136" s="47">
        <f t="shared" si="2"/>
        <v>0</v>
      </c>
      <c r="F136" s="47"/>
      <c r="G136" s="47"/>
      <c r="H136" s="47">
        <f t="shared" si="3"/>
        <v>0</v>
      </c>
      <c r="I136" s="47"/>
      <c r="J136" s="47"/>
      <c r="K136" s="47"/>
      <c r="L136" s="47"/>
    </row>
    <row r="137" spans="1:12" ht="12.75">
      <c r="A137" s="49" t="s">
        <v>90</v>
      </c>
      <c r="B137" s="45">
        <v>226</v>
      </c>
      <c r="C137" s="46"/>
      <c r="D137" s="43"/>
      <c r="E137" s="47">
        <f t="shared" si="2"/>
        <v>0</v>
      </c>
      <c r="F137" s="47">
        <f>F138+F139+F140</f>
        <v>0</v>
      </c>
      <c r="G137" s="47">
        <f>G138+G139+G140</f>
        <v>0</v>
      </c>
      <c r="H137" s="47">
        <f t="shared" si="3"/>
        <v>0</v>
      </c>
      <c r="I137" s="47">
        <f>I138+I139+I140</f>
        <v>0</v>
      </c>
      <c r="J137" s="47">
        <f>J138+J139+J140</f>
        <v>0</v>
      </c>
      <c r="K137" s="47">
        <f>K138+K139+K140</f>
        <v>0</v>
      </c>
      <c r="L137" s="47">
        <f>L138+L139+L140</f>
        <v>0</v>
      </c>
    </row>
    <row r="138" spans="1:12" ht="12.75">
      <c r="A138" s="45" t="s">
        <v>91</v>
      </c>
      <c r="B138" s="45" t="s">
        <v>92</v>
      </c>
      <c r="C138" s="46"/>
      <c r="D138" s="43"/>
      <c r="E138" s="47">
        <f t="shared" si="2"/>
        <v>0</v>
      </c>
      <c r="F138" s="47"/>
      <c r="G138" s="47"/>
      <c r="H138" s="47">
        <f t="shared" si="3"/>
        <v>0</v>
      </c>
      <c r="I138" s="47"/>
      <c r="J138" s="47"/>
      <c r="K138" s="47"/>
      <c r="L138" s="47"/>
    </row>
    <row r="139" spans="1:12" ht="12.75">
      <c r="A139" s="45" t="s">
        <v>86</v>
      </c>
      <c r="B139" s="45" t="s">
        <v>93</v>
      </c>
      <c r="C139" s="46"/>
      <c r="D139" s="43"/>
      <c r="E139" s="47">
        <f t="shared" si="2"/>
        <v>0</v>
      </c>
      <c r="F139" s="47"/>
      <c r="G139" s="47"/>
      <c r="H139" s="47">
        <f t="shared" si="3"/>
        <v>0</v>
      </c>
      <c r="I139" s="47"/>
      <c r="J139" s="47"/>
      <c r="K139" s="47"/>
      <c r="L139" s="47"/>
    </row>
    <row r="140" spans="1:12" ht="12.75">
      <c r="A140" s="45" t="s">
        <v>94</v>
      </c>
      <c r="B140" s="45" t="s">
        <v>95</v>
      </c>
      <c r="C140" s="46"/>
      <c r="D140" s="43"/>
      <c r="E140" s="47">
        <f t="shared" si="2"/>
        <v>0</v>
      </c>
      <c r="F140" s="47"/>
      <c r="G140" s="47"/>
      <c r="H140" s="47">
        <f t="shared" si="3"/>
        <v>0</v>
      </c>
      <c r="I140" s="47"/>
      <c r="J140" s="47"/>
      <c r="K140" s="47"/>
      <c r="L140" s="47"/>
    </row>
    <row r="141" spans="1:12" ht="12.75">
      <c r="A141" s="49" t="s">
        <v>96</v>
      </c>
      <c r="B141" s="45">
        <v>262</v>
      </c>
      <c r="C141" s="46"/>
      <c r="D141" s="43"/>
      <c r="E141" s="47">
        <f t="shared" si="2"/>
        <v>0</v>
      </c>
      <c r="F141" s="47"/>
      <c r="G141" s="47"/>
      <c r="H141" s="47">
        <f t="shared" si="3"/>
        <v>0</v>
      </c>
      <c r="I141" s="47"/>
      <c r="J141" s="47"/>
      <c r="K141" s="47"/>
      <c r="L141" s="47"/>
    </row>
    <row r="142" spans="1:12" ht="12.75">
      <c r="A142" s="49" t="s">
        <v>97</v>
      </c>
      <c r="B142" s="45">
        <v>290</v>
      </c>
      <c r="C142" s="46"/>
      <c r="D142" s="43"/>
      <c r="E142" s="47">
        <f t="shared" si="2"/>
        <v>0</v>
      </c>
      <c r="F142" s="47">
        <f>F143+F144</f>
        <v>0</v>
      </c>
      <c r="G142" s="47">
        <f>G143+G144</f>
        <v>0</v>
      </c>
      <c r="H142" s="47">
        <f t="shared" si="3"/>
        <v>0</v>
      </c>
      <c r="I142" s="47">
        <f>I143+I144</f>
        <v>0</v>
      </c>
      <c r="J142" s="47">
        <f>J143+J144</f>
        <v>0</v>
      </c>
      <c r="K142" s="47">
        <f>K143+K144</f>
        <v>0</v>
      </c>
      <c r="L142" s="47">
        <f>L143+L144</f>
        <v>0</v>
      </c>
    </row>
    <row r="143" spans="1:12" ht="12.75">
      <c r="A143" s="53" t="s">
        <v>98</v>
      </c>
      <c r="B143" s="45" t="s">
        <v>99</v>
      </c>
      <c r="C143" s="46"/>
      <c r="D143" s="43"/>
      <c r="E143" s="47">
        <f t="shared" si="2"/>
        <v>0</v>
      </c>
      <c r="F143" s="47"/>
      <c r="G143" s="47"/>
      <c r="H143" s="47">
        <f t="shared" si="3"/>
        <v>0</v>
      </c>
      <c r="I143" s="47"/>
      <c r="J143" s="47"/>
      <c r="K143" s="47"/>
      <c r="L143" s="47"/>
    </row>
    <row r="144" spans="1:12" ht="12.75">
      <c r="A144" s="45" t="s">
        <v>100</v>
      </c>
      <c r="B144" s="45" t="s">
        <v>101</v>
      </c>
      <c r="C144" s="46"/>
      <c r="D144" s="43"/>
      <c r="E144" s="47">
        <f t="shared" si="2"/>
        <v>0</v>
      </c>
      <c r="F144" s="47"/>
      <c r="G144" s="47"/>
      <c r="H144" s="47">
        <f t="shared" si="3"/>
        <v>0</v>
      </c>
      <c r="I144" s="47"/>
      <c r="J144" s="47"/>
      <c r="K144" s="47"/>
      <c r="L144" s="47"/>
    </row>
    <row r="145" spans="1:12" ht="12.75">
      <c r="A145" s="54" t="s">
        <v>102</v>
      </c>
      <c r="B145" s="45">
        <v>300</v>
      </c>
      <c r="C145" s="46"/>
      <c r="D145" s="43"/>
      <c r="E145" s="47">
        <f t="shared" si="2"/>
        <v>0</v>
      </c>
      <c r="F145" s="47">
        <f>F146+F147</f>
        <v>0</v>
      </c>
      <c r="G145" s="47">
        <f>G146+G147</f>
        <v>0</v>
      </c>
      <c r="H145" s="47">
        <f t="shared" si="3"/>
        <v>0</v>
      </c>
      <c r="I145" s="47">
        <f>I146+I147</f>
        <v>0</v>
      </c>
      <c r="J145" s="47">
        <f>J146+J147</f>
        <v>0</v>
      </c>
      <c r="K145" s="47">
        <f>K146+K147</f>
        <v>0</v>
      </c>
      <c r="L145" s="47">
        <f>L146+L147</f>
        <v>0</v>
      </c>
    </row>
    <row r="146" spans="1:12" ht="12.75">
      <c r="A146" s="49" t="s">
        <v>103</v>
      </c>
      <c r="B146" s="45">
        <v>310</v>
      </c>
      <c r="C146" s="46"/>
      <c r="D146" s="43"/>
      <c r="E146" s="47">
        <f t="shared" si="2"/>
        <v>0</v>
      </c>
      <c r="F146" s="47"/>
      <c r="G146" s="47"/>
      <c r="H146" s="47">
        <f t="shared" si="3"/>
        <v>0</v>
      </c>
      <c r="I146" s="47"/>
      <c r="J146" s="47"/>
      <c r="K146" s="47"/>
      <c r="L146" s="47"/>
    </row>
    <row r="147" spans="1:12" ht="12.75">
      <c r="A147" s="49" t="s">
        <v>104</v>
      </c>
      <c r="B147" s="45">
        <v>340</v>
      </c>
      <c r="C147" s="46"/>
      <c r="D147" s="43"/>
      <c r="E147" s="47">
        <f t="shared" si="2"/>
        <v>0</v>
      </c>
      <c r="F147" s="47">
        <f>F148+F149+F150+F151+F152+F153</f>
        <v>0</v>
      </c>
      <c r="G147" s="47">
        <f>G148+G149+G150+G151+G152+G153</f>
        <v>0</v>
      </c>
      <c r="H147" s="47">
        <f t="shared" si="3"/>
        <v>0</v>
      </c>
      <c r="I147" s="47">
        <f>I148+I149+I150+I151+I152+I153</f>
        <v>0</v>
      </c>
      <c r="J147" s="47">
        <f>J148+J149+J150+J151+J152+J153</f>
        <v>0</v>
      </c>
      <c r="K147" s="47">
        <f>K148+K149+K150+K151+K152+K153</f>
        <v>0</v>
      </c>
      <c r="L147" s="47">
        <f>L148+L149+L150+L151+L152+L153</f>
        <v>0</v>
      </c>
    </row>
    <row r="148" spans="1:12" ht="12.75">
      <c r="A148" s="45" t="s">
        <v>105</v>
      </c>
      <c r="B148" s="45" t="s">
        <v>106</v>
      </c>
      <c r="C148" s="46"/>
      <c r="D148" s="43"/>
      <c r="E148" s="47">
        <f t="shared" si="2"/>
        <v>0</v>
      </c>
      <c r="F148" s="47"/>
      <c r="G148" s="47"/>
      <c r="H148" s="47">
        <f t="shared" si="3"/>
        <v>0</v>
      </c>
      <c r="I148" s="47"/>
      <c r="J148" s="47"/>
      <c r="K148" s="47"/>
      <c r="L148" s="47"/>
    </row>
    <row r="149" spans="1:12" ht="12.75">
      <c r="A149" s="45" t="s">
        <v>105</v>
      </c>
      <c r="B149" s="45" t="s">
        <v>106</v>
      </c>
      <c r="C149" s="46"/>
      <c r="D149" s="43"/>
      <c r="E149" s="47">
        <f t="shared" si="2"/>
        <v>0</v>
      </c>
      <c r="F149" s="47"/>
      <c r="G149" s="47"/>
      <c r="H149" s="47">
        <f t="shared" si="3"/>
        <v>0</v>
      </c>
      <c r="I149" s="47"/>
      <c r="J149" s="47"/>
      <c r="K149" s="47"/>
      <c r="L149" s="47"/>
    </row>
    <row r="150" spans="1:12" ht="12.75">
      <c r="A150" s="45" t="s">
        <v>107</v>
      </c>
      <c r="B150" s="45" t="s">
        <v>108</v>
      </c>
      <c r="C150" s="46"/>
      <c r="D150" s="43"/>
      <c r="E150" s="47">
        <f t="shared" si="2"/>
        <v>0</v>
      </c>
      <c r="F150" s="47"/>
      <c r="G150" s="47"/>
      <c r="H150" s="47">
        <f t="shared" si="3"/>
        <v>0</v>
      </c>
      <c r="I150" s="47"/>
      <c r="J150" s="47"/>
      <c r="K150" s="47"/>
      <c r="L150" s="47"/>
    </row>
    <row r="151" spans="1:12" ht="12.75">
      <c r="A151" s="45" t="s">
        <v>109</v>
      </c>
      <c r="B151" s="45" t="s">
        <v>110</v>
      </c>
      <c r="C151" s="46"/>
      <c r="D151" s="43"/>
      <c r="E151" s="47">
        <f t="shared" si="2"/>
        <v>0</v>
      </c>
      <c r="F151" s="47"/>
      <c r="G151" s="47"/>
      <c r="H151" s="47">
        <f t="shared" si="3"/>
        <v>0</v>
      </c>
      <c r="I151" s="47"/>
      <c r="J151" s="47"/>
      <c r="K151" s="47"/>
      <c r="L151" s="47"/>
    </row>
    <row r="152" spans="1:12" ht="12.75">
      <c r="A152" s="45" t="s">
        <v>111</v>
      </c>
      <c r="B152" s="45" t="s">
        <v>112</v>
      </c>
      <c r="C152" s="46"/>
      <c r="D152" s="43"/>
      <c r="E152" s="47">
        <f t="shared" si="2"/>
        <v>0</v>
      </c>
      <c r="F152" s="47"/>
      <c r="G152" s="47"/>
      <c r="H152" s="47">
        <f t="shared" si="3"/>
        <v>0</v>
      </c>
      <c r="I152" s="47"/>
      <c r="J152" s="47"/>
      <c r="K152" s="47"/>
      <c r="L152" s="47"/>
    </row>
    <row r="153" spans="1:12" ht="12.75">
      <c r="A153" s="45" t="s">
        <v>113</v>
      </c>
      <c r="B153" s="45" t="s">
        <v>114</v>
      </c>
      <c r="C153" s="46"/>
      <c r="D153" s="43"/>
      <c r="E153" s="47">
        <f t="shared" si="2"/>
        <v>0</v>
      </c>
      <c r="F153" s="47"/>
      <c r="G153" s="47"/>
      <c r="H153" s="47">
        <f t="shared" si="3"/>
        <v>0</v>
      </c>
      <c r="I153" s="47"/>
      <c r="J153" s="47"/>
      <c r="K153" s="47"/>
      <c r="L153" s="47"/>
    </row>
    <row r="154" spans="1:12" ht="12.75">
      <c r="A154" s="49" t="s">
        <v>115</v>
      </c>
      <c r="B154" s="55"/>
      <c r="C154" s="46" t="s">
        <v>121</v>
      </c>
      <c r="D154" s="43" t="s">
        <v>122</v>
      </c>
      <c r="E154" s="47">
        <f t="shared" si="2"/>
        <v>0</v>
      </c>
      <c r="F154" s="47">
        <f>F115+F145</f>
        <v>500</v>
      </c>
      <c r="G154" s="47">
        <f>G115+G145</f>
        <v>300</v>
      </c>
      <c r="H154" s="47">
        <f t="shared" si="3"/>
        <v>0</v>
      </c>
      <c r="I154" s="47">
        <f>I115+I145</f>
        <v>0</v>
      </c>
      <c r="J154" s="47">
        <f>J115+J145</f>
        <v>0</v>
      </c>
      <c r="K154" s="47">
        <f>K115+K145</f>
        <v>0</v>
      </c>
      <c r="L154" s="47">
        <f>L115+L145</f>
        <v>0</v>
      </c>
    </row>
    <row r="155" spans="1:3" ht="8.25" customHeight="1">
      <c r="A155" s="57"/>
      <c r="C155" s="58"/>
    </row>
    <row r="156" spans="1:4" ht="12.75">
      <c r="A156" s="59" t="s">
        <v>116</v>
      </c>
      <c r="C156" s="58" t="s">
        <v>117</v>
      </c>
      <c r="D156" t="str">
        <f>D66</f>
        <v>Гнидина С.А.</v>
      </c>
    </row>
    <row r="157" ht="9" customHeight="1">
      <c r="C157" s="58"/>
    </row>
    <row r="158" spans="1:4" ht="12.75">
      <c r="A158" s="59" t="s">
        <v>118</v>
      </c>
      <c r="C158" s="58" t="s">
        <v>117</v>
      </c>
      <c r="D158" t="str">
        <f>D68</f>
        <v>Ковалева Н.Б.</v>
      </c>
    </row>
    <row r="177" spans="6:9" ht="15">
      <c r="F177" s="1" t="s">
        <v>0</v>
      </c>
      <c r="I177" s="1" t="s">
        <v>0</v>
      </c>
    </row>
    <row r="178" spans="4:5" ht="12.75">
      <c r="D178" s="2" t="s">
        <v>1</v>
      </c>
      <c r="E178" s="60"/>
    </row>
    <row r="179" spans="5:10" ht="12.75">
      <c r="E179" s="3" t="s">
        <v>2</v>
      </c>
      <c r="F179" s="3"/>
      <c r="G179" s="4"/>
      <c r="H179" s="5" t="s">
        <v>2</v>
      </c>
      <c r="I179" s="4"/>
      <c r="J179" s="4"/>
    </row>
    <row r="180" spans="4:11" ht="18" customHeight="1">
      <c r="D180" s="6"/>
      <c r="E180" s="7"/>
      <c r="F180" s="7"/>
      <c r="G180" s="8" t="s">
        <v>3</v>
      </c>
      <c r="H180" s="9"/>
      <c r="I180" s="9"/>
      <c r="J180" s="10" t="s">
        <v>3</v>
      </c>
      <c r="K180" s="10"/>
    </row>
    <row r="181" spans="5:8" ht="12.75">
      <c r="E181" t="s">
        <v>4</v>
      </c>
      <c r="H181" t="s">
        <v>4</v>
      </c>
    </row>
    <row r="182" spans="5:11" ht="12.75">
      <c r="E182" s="11" t="s">
        <v>5</v>
      </c>
      <c r="F182" s="12" t="s">
        <v>6</v>
      </c>
      <c r="G182" s="13" t="s">
        <v>7</v>
      </c>
      <c r="I182" s="11" t="s">
        <v>8</v>
      </c>
      <c r="J182" s="12" t="s">
        <v>9</v>
      </c>
      <c r="K182" s="13" t="s">
        <v>10</v>
      </c>
    </row>
    <row r="184" spans="1:12" ht="14.25">
      <c r="A184" s="14"/>
      <c r="B184" s="15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1:12" ht="14.25">
      <c r="A185" s="62" t="str">
        <f>A99</f>
        <v>                                                      Бюджетная смета на 2011 год 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1:12" ht="14.25">
      <c r="A186" s="15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1:12" ht="12.75">
      <c r="A187" s="63"/>
      <c r="B187" s="64"/>
      <c r="C187" s="16" t="s">
        <v>12</v>
      </c>
      <c r="F187" s="2"/>
      <c r="G187" s="19" t="s">
        <v>13</v>
      </c>
      <c r="L187" s="20" t="s">
        <v>13</v>
      </c>
    </row>
    <row r="188" spans="2:12" ht="12.75">
      <c r="B188" s="64"/>
      <c r="F188" s="21" t="s">
        <v>14</v>
      </c>
      <c r="G188" s="22" t="s">
        <v>15</v>
      </c>
      <c r="K188" s="13" t="s">
        <v>14</v>
      </c>
      <c r="L188" s="23" t="s">
        <v>15</v>
      </c>
    </row>
    <row r="189" spans="6:12" ht="12.75">
      <c r="F189" s="21" t="s">
        <v>16</v>
      </c>
      <c r="G189" s="22" t="s">
        <v>17</v>
      </c>
      <c r="K189" s="13" t="s">
        <v>16</v>
      </c>
      <c r="L189" s="23" t="s">
        <v>17</v>
      </c>
    </row>
    <row r="190" spans="1:12" ht="12.75">
      <c r="A190" t="s">
        <v>18</v>
      </c>
      <c r="B190" t="str">
        <f>B104</f>
        <v>МОУСОШ № 51</v>
      </c>
      <c r="D190" s="24"/>
      <c r="F190" s="2"/>
      <c r="G190" s="22"/>
      <c r="L190" s="23"/>
    </row>
    <row r="191" spans="1:12" ht="12.75">
      <c r="A191" t="s">
        <v>19</v>
      </c>
      <c r="B191" t="str">
        <f>B105</f>
        <v> г.Тула ул.Металлургов д.2</v>
      </c>
      <c r="F191" s="21" t="s">
        <v>20</v>
      </c>
      <c r="G191" s="22" t="s">
        <v>21</v>
      </c>
      <c r="K191" s="13" t="s">
        <v>20</v>
      </c>
      <c r="L191" s="23" t="s">
        <v>21</v>
      </c>
    </row>
    <row r="192" spans="1:12" ht="12.75">
      <c r="A192" t="s">
        <v>22</v>
      </c>
      <c r="F192" s="21" t="s">
        <v>23</v>
      </c>
      <c r="G192" s="22" t="s">
        <v>24</v>
      </c>
      <c r="K192" s="13" t="s">
        <v>23</v>
      </c>
      <c r="L192" s="23" t="s">
        <v>24</v>
      </c>
    </row>
    <row r="193" spans="1:12" ht="12.75">
      <c r="A193" t="s">
        <v>25</v>
      </c>
      <c r="B193" s="5" t="str">
        <f>B107</f>
        <v>Управление образования администрации города Тулы</v>
      </c>
      <c r="F193" s="21" t="s">
        <v>27</v>
      </c>
      <c r="G193" s="22" t="s">
        <v>28</v>
      </c>
      <c r="K193" s="13" t="s">
        <v>27</v>
      </c>
      <c r="L193" s="23" t="s">
        <v>28</v>
      </c>
    </row>
    <row r="194" spans="1:12" ht="12.75">
      <c r="A194" t="s">
        <v>29</v>
      </c>
      <c r="B194" s="25" t="str">
        <f>B108</f>
        <v>Общее образование</v>
      </c>
      <c r="C194" s="6"/>
      <c r="F194" s="21" t="s">
        <v>31</v>
      </c>
      <c r="G194" s="27" t="s">
        <v>32</v>
      </c>
      <c r="K194" s="13" t="s">
        <v>31</v>
      </c>
      <c r="L194" s="23" t="str">
        <f>G194</f>
        <v>0702</v>
      </c>
    </row>
    <row r="195" spans="1:12" ht="12.75">
      <c r="A195" t="s">
        <v>33</v>
      </c>
      <c r="B195" s="63" t="s">
        <v>123</v>
      </c>
      <c r="C195" s="26"/>
      <c r="D195" s="26"/>
      <c r="E195" s="26"/>
      <c r="F195" s="21" t="s">
        <v>35</v>
      </c>
      <c r="G195" s="27" t="s">
        <v>124</v>
      </c>
      <c r="H195" s="6"/>
      <c r="K195" s="13" t="s">
        <v>35</v>
      </c>
      <c r="L195" s="23" t="str">
        <f>G195</f>
        <v>7950800</v>
      </c>
    </row>
    <row r="196" spans="1:12" ht="12.75">
      <c r="A196" t="s">
        <v>37</v>
      </c>
      <c r="B196" s="25" t="str">
        <f>B110</f>
        <v>Выполнение функций бюджетными учреждениями</v>
      </c>
      <c r="C196" s="26"/>
      <c r="D196" s="26"/>
      <c r="E196" s="26"/>
      <c r="F196" s="21" t="s">
        <v>39</v>
      </c>
      <c r="G196" s="27" t="s">
        <v>40</v>
      </c>
      <c r="H196" s="6"/>
      <c r="K196" s="13" t="s">
        <v>39</v>
      </c>
      <c r="L196" s="23" t="str">
        <f>G196</f>
        <v>001</v>
      </c>
    </row>
    <row r="197" spans="1:12" ht="9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12.75">
      <c r="A198" s="29"/>
      <c r="B198" s="30" t="s">
        <v>41</v>
      </c>
      <c r="C198" s="31" t="s">
        <v>42</v>
      </c>
      <c r="D198" s="32"/>
      <c r="E198" s="33" t="s">
        <v>43</v>
      </c>
      <c r="F198" s="33" t="s">
        <v>44</v>
      </c>
      <c r="G198" s="33" t="s">
        <v>45</v>
      </c>
      <c r="H198" s="33" t="s">
        <v>46</v>
      </c>
      <c r="I198" s="34"/>
      <c r="J198" s="35" t="s">
        <v>47</v>
      </c>
      <c r="K198" s="35"/>
      <c r="L198" s="36"/>
    </row>
    <row r="199" spans="1:12" ht="39.75" customHeight="1">
      <c r="A199" s="37" t="s">
        <v>48</v>
      </c>
      <c r="B199" s="38"/>
      <c r="C199" s="39" t="s">
        <v>49</v>
      </c>
      <c r="D199" s="40" t="s">
        <v>50</v>
      </c>
      <c r="E199" s="41"/>
      <c r="F199" s="41"/>
      <c r="G199" s="41"/>
      <c r="H199" s="42"/>
      <c r="I199" s="39" t="s">
        <v>51</v>
      </c>
      <c r="J199" s="39" t="s">
        <v>52</v>
      </c>
      <c r="K199" s="39" t="s">
        <v>53</v>
      </c>
      <c r="L199" s="39" t="s">
        <v>54</v>
      </c>
    </row>
    <row r="200" spans="1:12" ht="12.75">
      <c r="A200" s="43">
        <v>1</v>
      </c>
      <c r="B200" s="43">
        <v>2</v>
      </c>
      <c r="C200" s="43">
        <v>3</v>
      </c>
      <c r="D200" s="43">
        <v>4</v>
      </c>
      <c r="E200" s="43">
        <v>5</v>
      </c>
      <c r="F200" s="43">
        <v>6</v>
      </c>
      <c r="G200" s="43">
        <v>7</v>
      </c>
      <c r="H200" s="43">
        <v>5</v>
      </c>
      <c r="I200" s="43">
        <v>6</v>
      </c>
      <c r="J200" s="43">
        <v>7</v>
      </c>
      <c r="K200" s="43">
        <v>8</v>
      </c>
      <c r="L200" s="43">
        <v>9</v>
      </c>
    </row>
    <row r="201" spans="1:12" ht="12.75">
      <c r="A201" s="44" t="s">
        <v>55</v>
      </c>
      <c r="B201" s="45">
        <v>200</v>
      </c>
      <c r="C201" s="46" t="s">
        <v>56</v>
      </c>
      <c r="D201" s="65" t="s">
        <v>125</v>
      </c>
      <c r="E201" s="47">
        <f aca="true" t="shared" si="4" ref="E201:E240">H201</f>
        <v>45.6</v>
      </c>
      <c r="F201" s="47">
        <f>F202+F208+F227+F228</f>
        <v>0</v>
      </c>
      <c r="G201" s="47">
        <f>G202+G208+G227+G228</f>
        <v>0</v>
      </c>
      <c r="H201" s="47">
        <f aca="true" t="shared" si="5" ref="H201:H240">SUM(I201:L201)</f>
        <v>45.6</v>
      </c>
      <c r="I201" s="47">
        <f>I202+I208+I227+I228</f>
        <v>11.4</v>
      </c>
      <c r="J201" s="47">
        <f>J202+J208+J227+J228</f>
        <v>11.4</v>
      </c>
      <c r="K201" s="47">
        <f>K202+K208+K227+K228</f>
        <v>11.4</v>
      </c>
      <c r="L201" s="47">
        <f>L202+L208+L227+L228</f>
        <v>11.4</v>
      </c>
    </row>
    <row r="202" spans="1:12" ht="12.75">
      <c r="A202" s="48" t="s">
        <v>58</v>
      </c>
      <c r="B202" s="45">
        <v>210</v>
      </c>
      <c r="C202" s="46" t="s">
        <v>56</v>
      </c>
      <c r="D202" s="65" t="s">
        <v>125</v>
      </c>
      <c r="E202" s="47">
        <f t="shared" si="4"/>
        <v>45.6</v>
      </c>
      <c r="F202" s="47">
        <f>F203+F204+F207</f>
        <v>0</v>
      </c>
      <c r="G202" s="47">
        <f>G203+G204+G207</f>
        <v>0</v>
      </c>
      <c r="H202" s="47">
        <f t="shared" si="5"/>
        <v>45.6</v>
      </c>
      <c r="I202" s="47">
        <f>I203+I204+I207</f>
        <v>11.4</v>
      </c>
      <c r="J202" s="47">
        <f>J203+J204+J207</f>
        <v>11.4</v>
      </c>
      <c r="K202" s="47">
        <f>K203+K204+K207</f>
        <v>11.4</v>
      </c>
      <c r="L202" s="47">
        <f>L203+L204+L207</f>
        <v>11.4</v>
      </c>
    </row>
    <row r="203" spans="1:12" ht="12.75">
      <c r="A203" s="49" t="s">
        <v>59</v>
      </c>
      <c r="B203" s="45">
        <v>211</v>
      </c>
      <c r="C203" s="46" t="s">
        <v>56</v>
      </c>
      <c r="D203" s="65" t="s">
        <v>125</v>
      </c>
      <c r="E203" s="47">
        <f t="shared" si="4"/>
        <v>34</v>
      </c>
      <c r="F203" s="47"/>
      <c r="G203" s="47"/>
      <c r="H203" s="47">
        <f t="shared" si="5"/>
        <v>34</v>
      </c>
      <c r="I203" s="47">
        <v>8.5</v>
      </c>
      <c r="J203" s="47">
        <v>8.5</v>
      </c>
      <c r="K203" s="47">
        <v>8.5</v>
      </c>
      <c r="L203" s="47">
        <v>8.5</v>
      </c>
    </row>
    <row r="204" spans="1:12" ht="12.75">
      <c r="A204" s="50" t="s">
        <v>60</v>
      </c>
      <c r="B204" s="51">
        <v>212</v>
      </c>
      <c r="C204" s="46"/>
      <c r="D204" s="56"/>
      <c r="E204" s="47">
        <f t="shared" si="4"/>
        <v>0</v>
      </c>
      <c r="F204" s="47">
        <f>F205+F206</f>
        <v>0</v>
      </c>
      <c r="G204" s="47">
        <f>G205+G206</f>
        <v>0</v>
      </c>
      <c r="H204" s="47">
        <f t="shared" si="5"/>
        <v>0</v>
      </c>
      <c r="I204" s="47">
        <f>I205+I206</f>
        <v>0</v>
      </c>
      <c r="J204" s="47">
        <f>J205+J206</f>
        <v>0</v>
      </c>
      <c r="K204" s="47">
        <f>K205+K206</f>
        <v>0</v>
      </c>
      <c r="L204" s="47">
        <f>L205+L206</f>
        <v>0</v>
      </c>
    </row>
    <row r="205" spans="1:12" ht="12.75">
      <c r="A205" s="45" t="s">
        <v>61</v>
      </c>
      <c r="B205" s="51" t="s">
        <v>62</v>
      </c>
      <c r="C205" s="46"/>
      <c r="D205" s="56"/>
      <c r="E205" s="47">
        <f t="shared" si="4"/>
        <v>0</v>
      </c>
      <c r="F205" s="47"/>
      <c r="G205" s="47"/>
      <c r="H205" s="47">
        <f t="shared" si="5"/>
        <v>0</v>
      </c>
      <c r="I205" s="47"/>
      <c r="J205" s="47"/>
      <c r="K205" s="47"/>
      <c r="L205" s="47"/>
    </row>
    <row r="206" spans="1:12" ht="12.75">
      <c r="A206" s="45" t="s">
        <v>63</v>
      </c>
      <c r="B206" s="51" t="s">
        <v>64</v>
      </c>
      <c r="C206" s="46"/>
      <c r="D206" s="56"/>
      <c r="E206" s="47">
        <f t="shared" si="4"/>
        <v>0</v>
      </c>
      <c r="F206" s="47"/>
      <c r="G206" s="47"/>
      <c r="H206" s="47">
        <f t="shared" si="5"/>
        <v>0</v>
      </c>
      <c r="I206" s="47"/>
      <c r="J206" s="47"/>
      <c r="K206" s="47"/>
      <c r="L206" s="47"/>
    </row>
    <row r="207" spans="1:12" ht="12.75">
      <c r="A207" s="52" t="s">
        <v>65</v>
      </c>
      <c r="B207" s="51">
        <v>213</v>
      </c>
      <c r="C207" s="46" t="s">
        <v>56</v>
      </c>
      <c r="D207" s="65" t="s">
        <v>125</v>
      </c>
      <c r="E207" s="47">
        <f t="shared" si="4"/>
        <v>11.6</v>
      </c>
      <c r="F207" s="47"/>
      <c r="G207" s="47"/>
      <c r="H207" s="47">
        <f t="shared" si="5"/>
        <v>11.6</v>
      </c>
      <c r="I207" s="47">
        <v>2.9</v>
      </c>
      <c r="J207" s="47">
        <v>2.9</v>
      </c>
      <c r="K207" s="47">
        <v>2.9</v>
      </c>
      <c r="L207" s="47">
        <v>2.9</v>
      </c>
    </row>
    <row r="208" spans="1:12" ht="12.75">
      <c r="A208" s="44" t="s">
        <v>66</v>
      </c>
      <c r="B208" s="51">
        <v>220</v>
      </c>
      <c r="C208" s="46"/>
      <c r="D208" s="56"/>
      <c r="E208" s="47">
        <f t="shared" si="4"/>
        <v>0</v>
      </c>
      <c r="F208" s="47">
        <f>F209+F210+F211+F217+F218+F223</f>
        <v>0</v>
      </c>
      <c r="G208" s="47">
        <f>G209+G210+G211+G217+G218+G223</f>
        <v>0</v>
      </c>
      <c r="H208" s="47">
        <f t="shared" si="5"/>
        <v>0</v>
      </c>
      <c r="I208" s="47">
        <f>I209+I210+I211+I217+I218+I223</f>
        <v>0</v>
      </c>
      <c r="J208" s="47">
        <f>J209+J210+J211+J217+J218+J223</f>
        <v>0</v>
      </c>
      <c r="K208" s="47">
        <f>K209+K210+K211+K217+K218+K223</f>
        <v>0</v>
      </c>
      <c r="L208" s="47">
        <f>L209+L210+L211+L217+L218+L223</f>
        <v>0</v>
      </c>
    </row>
    <row r="209" spans="1:12" ht="12.75">
      <c r="A209" s="52" t="s">
        <v>67</v>
      </c>
      <c r="B209" s="51">
        <v>221</v>
      </c>
      <c r="C209" s="46"/>
      <c r="D209" s="56"/>
      <c r="E209" s="47">
        <f t="shared" si="4"/>
        <v>0</v>
      </c>
      <c r="F209" s="47"/>
      <c r="G209" s="47"/>
      <c r="H209" s="47">
        <f t="shared" si="5"/>
        <v>0</v>
      </c>
      <c r="I209" s="47"/>
      <c r="J209" s="47"/>
      <c r="K209" s="47"/>
      <c r="L209" s="47"/>
    </row>
    <row r="210" spans="1:12" ht="12.75">
      <c r="A210" s="52" t="s">
        <v>68</v>
      </c>
      <c r="B210" s="51">
        <v>222</v>
      </c>
      <c r="C210" s="46"/>
      <c r="D210" s="56"/>
      <c r="E210" s="47">
        <f t="shared" si="4"/>
        <v>0</v>
      </c>
      <c r="F210" s="47"/>
      <c r="G210" s="47"/>
      <c r="H210" s="47">
        <f t="shared" si="5"/>
        <v>0</v>
      </c>
      <c r="I210" s="47"/>
      <c r="J210" s="47"/>
      <c r="K210" s="47"/>
      <c r="L210" s="47"/>
    </row>
    <row r="211" spans="1:12" ht="12.75">
      <c r="A211" s="52" t="s">
        <v>69</v>
      </c>
      <c r="B211" s="51">
        <v>223</v>
      </c>
      <c r="C211" s="46"/>
      <c r="D211" s="56"/>
      <c r="E211" s="47">
        <f t="shared" si="4"/>
        <v>0</v>
      </c>
      <c r="F211" s="47">
        <f>F212+F213+F214+F215+F216</f>
        <v>0</v>
      </c>
      <c r="G211" s="47">
        <f>G212+G213+G214+G215+G216</f>
        <v>0</v>
      </c>
      <c r="H211" s="47">
        <f t="shared" si="5"/>
        <v>0</v>
      </c>
      <c r="I211" s="47">
        <f>I212+I213+I214+I215+I216</f>
        <v>0</v>
      </c>
      <c r="J211" s="47">
        <f>J212+J213+J214+J215+J216</f>
        <v>0</v>
      </c>
      <c r="K211" s="47">
        <f>K212+K213+K214+K215+K216</f>
        <v>0</v>
      </c>
      <c r="L211" s="47">
        <f>L212+L213+L214+L215+L216</f>
        <v>0</v>
      </c>
    </row>
    <row r="212" spans="1:12" ht="12.75">
      <c r="A212" s="51" t="s">
        <v>70</v>
      </c>
      <c r="B212" s="51" t="s">
        <v>71</v>
      </c>
      <c r="C212" s="46"/>
      <c r="D212" s="56"/>
      <c r="E212" s="47">
        <f t="shared" si="4"/>
        <v>0</v>
      </c>
      <c r="F212" s="47"/>
      <c r="G212" s="47"/>
      <c r="H212" s="47">
        <f t="shared" si="5"/>
        <v>0</v>
      </c>
      <c r="I212" s="47"/>
      <c r="J212" s="47"/>
      <c r="K212" s="47"/>
      <c r="L212" s="47"/>
    </row>
    <row r="213" spans="1:12" ht="12.75">
      <c r="A213" s="51" t="s">
        <v>72</v>
      </c>
      <c r="B213" s="51" t="s">
        <v>73</v>
      </c>
      <c r="C213" s="46"/>
      <c r="D213" s="56"/>
      <c r="E213" s="47">
        <f t="shared" si="4"/>
        <v>0</v>
      </c>
      <c r="F213" s="47"/>
      <c r="G213" s="47"/>
      <c r="H213" s="47">
        <f t="shared" si="5"/>
        <v>0</v>
      </c>
      <c r="I213" s="47"/>
      <c r="J213" s="47"/>
      <c r="K213" s="47"/>
      <c r="L213" s="47"/>
    </row>
    <row r="214" spans="1:12" ht="12.75">
      <c r="A214" s="51" t="s">
        <v>74</v>
      </c>
      <c r="B214" s="51" t="s">
        <v>75</v>
      </c>
      <c r="C214" s="46"/>
      <c r="D214" s="56"/>
      <c r="E214" s="47">
        <f t="shared" si="4"/>
        <v>0</v>
      </c>
      <c r="F214" s="47"/>
      <c r="G214" s="47"/>
      <c r="H214" s="47">
        <f t="shared" si="5"/>
        <v>0</v>
      </c>
      <c r="I214" s="47"/>
      <c r="J214" s="47"/>
      <c r="K214" s="47"/>
      <c r="L214" s="47"/>
    </row>
    <row r="215" spans="1:12" ht="12.75">
      <c r="A215" s="51" t="s">
        <v>76</v>
      </c>
      <c r="B215" s="51" t="s">
        <v>77</v>
      </c>
      <c r="C215" s="46"/>
      <c r="D215" s="56"/>
      <c r="E215" s="47">
        <f t="shared" si="4"/>
        <v>0</v>
      </c>
      <c r="F215" s="47"/>
      <c r="G215" s="47"/>
      <c r="H215" s="47">
        <f t="shared" si="5"/>
        <v>0</v>
      </c>
      <c r="I215" s="47"/>
      <c r="J215" s="47"/>
      <c r="K215" s="47"/>
      <c r="L215" s="47"/>
    </row>
    <row r="216" spans="1:12" ht="12.75">
      <c r="A216" s="51" t="s">
        <v>78</v>
      </c>
      <c r="B216" s="51" t="s">
        <v>79</v>
      </c>
      <c r="C216" s="46"/>
      <c r="D216" s="56"/>
      <c r="E216" s="47">
        <f t="shared" si="4"/>
        <v>0</v>
      </c>
      <c r="F216" s="47"/>
      <c r="G216" s="47"/>
      <c r="H216" s="47">
        <f t="shared" si="5"/>
        <v>0</v>
      </c>
      <c r="I216" s="47"/>
      <c r="J216" s="47"/>
      <c r="K216" s="47"/>
      <c r="L216" s="47"/>
    </row>
    <row r="217" spans="1:12" ht="12.75">
      <c r="A217" s="49" t="s">
        <v>80</v>
      </c>
      <c r="B217" s="45">
        <v>224</v>
      </c>
      <c r="C217" s="46"/>
      <c r="D217" s="56"/>
      <c r="E217" s="47">
        <f t="shared" si="4"/>
        <v>0</v>
      </c>
      <c r="F217" s="47"/>
      <c r="G217" s="47"/>
      <c r="H217" s="47">
        <f t="shared" si="5"/>
        <v>0</v>
      </c>
      <c r="I217" s="47"/>
      <c r="J217" s="47"/>
      <c r="K217" s="47"/>
      <c r="L217" s="47"/>
    </row>
    <row r="218" spans="1:12" ht="12.75">
      <c r="A218" s="49" t="s">
        <v>81</v>
      </c>
      <c r="B218" s="45">
        <v>225</v>
      </c>
      <c r="C218" s="46"/>
      <c r="D218" s="56"/>
      <c r="E218" s="47">
        <f t="shared" si="4"/>
        <v>0</v>
      </c>
      <c r="F218" s="47">
        <f>F219+F220+F221+F222</f>
        <v>0</v>
      </c>
      <c r="G218" s="47">
        <f>G219+G220+G221+G222</f>
        <v>0</v>
      </c>
      <c r="H218" s="47">
        <f t="shared" si="5"/>
        <v>0</v>
      </c>
      <c r="I218" s="47">
        <f>I219+I220+I221+I222</f>
        <v>0</v>
      </c>
      <c r="J218" s="47">
        <f>J219+J220+J221+J222</f>
        <v>0</v>
      </c>
      <c r="K218" s="47">
        <f>K219+K220+K221+K222</f>
        <v>0</v>
      </c>
      <c r="L218" s="47">
        <f>L219+L220+L221+L222</f>
        <v>0</v>
      </c>
    </row>
    <row r="219" spans="1:12" ht="12.75">
      <c r="A219" s="45" t="s">
        <v>82</v>
      </c>
      <c r="B219" s="45" t="s">
        <v>83</v>
      </c>
      <c r="C219" s="46"/>
      <c r="D219" s="56"/>
      <c r="E219" s="47">
        <f t="shared" si="4"/>
        <v>0</v>
      </c>
      <c r="F219" s="47"/>
      <c r="G219" s="47"/>
      <c r="H219" s="47">
        <f t="shared" si="5"/>
        <v>0</v>
      </c>
      <c r="I219" s="47"/>
      <c r="J219" s="47"/>
      <c r="K219" s="47"/>
      <c r="L219" s="47"/>
    </row>
    <row r="220" spans="1:12" ht="12.75">
      <c r="A220" s="45" t="s">
        <v>84</v>
      </c>
      <c r="B220" s="45" t="s">
        <v>85</v>
      </c>
      <c r="C220" s="46"/>
      <c r="D220" s="56"/>
      <c r="E220" s="47">
        <f t="shared" si="4"/>
        <v>0</v>
      </c>
      <c r="F220" s="47"/>
      <c r="G220" s="47"/>
      <c r="H220" s="47">
        <f t="shared" si="5"/>
        <v>0</v>
      </c>
      <c r="I220" s="47"/>
      <c r="J220" s="47"/>
      <c r="K220" s="47"/>
      <c r="L220" s="47"/>
    </row>
    <row r="221" spans="1:12" ht="12.75">
      <c r="A221" s="45" t="s">
        <v>86</v>
      </c>
      <c r="B221" s="45" t="s">
        <v>87</v>
      </c>
      <c r="C221" s="46"/>
      <c r="D221" s="56"/>
      <c r="E221" s="47">
        <f t="shared" si="4"/>
        <v>0</v>
      </c>
      <c r="F221" s="47"/>
      <c r="G221" s="47"/>
      <c r="H221" s="47">
        <f t="shared" si="5"/>
        <v>0</v>
      </c>
      <c r="I221" s="47"/>
      <c r="J221" s="47"/>
      <c r="K221" s="47"/>
      <c r="L221" s="47"/>
    </row>
    <row r="222" spans="1:12" ht="12.75">
      <c r="A222" s="45" t="s">
        <v>88</v>
      </c>
      <c r="B222" s="45" t="s">
        <v>89</v>
      </c>
      <c r="C222" s="46"/>
      <c r="D222" s="56"/>
      <c r="E222" s="47">
        <f t="shared" si="4"/>
        <v>0</v>
      </c>
      <c r="F222" s="47"/>
      <c r="G222" s="47"/>
      <c r="H222" s="47">
        <f t="shared" si="5"/>
        <v>0</v>
      </c>
      <c r="I222" s="47"/>
      <c r="J222" s="47"/>
      <c r="K222" s="47"/>
      <c r="L222" s="47"/>
    </row>
    <row r="223" spans="1:12" ht="12.75">
      <c r="A223" s="49" t="s">
        <v>90</v>
      </c>
      <c r="B223" s="45">
        <v>226</v>
      </c>
      <c r="C223" s="46"/>
      <c r="D223" s="56"/>
      <c r="E223" s="47">
        <f t="shared" si="4"/>
        <v>0</v>
      </c>
      <c r="F223" s="47">
        <f>F224+F225+F226</f>
        <v>0</v>
      </c>
      <c r="G223" s="47">
        <f>G224+G225+G226</f>
        <v>0</v>
      </c>
      <c r="H223" s="47">
        <f t="shared" si="5"/>
        <v>0</v>
      </c>
      <c r="I223" s="47">
        <f>I224+I225+I226</f>
        <v>0</v>
      </c>
      <c r="J223" s="47">
        <f>J224+J225+J226</f>
        <v>0</v>
      </c>
      <c r="K223" s="47">
        <f>K224+K225+K226</f>
        <v>0</v>
      </c>
      <c r="L223" s="47">
        <f>L224+L225+L226</f>
        <v>0</v>
      </c>
    </row>
    <row r="224" spans="1:12" ht="12.75">
      <c r="A224" s="45" t="s">
        <v>91</v>
      </c>
      <c r="B224" s="45" t="s">
        <v>92</v>
      </c>
      <c r="C224" s="46"/>
      <c r="D224" s="56"/>
      <c r="E224" s="47">
        <f t="shared" si="4"/>
        <v>0</v>
      </c>
      <c r="F224" s="47"/>
      <c r="G224" s="47"/>
      <c r="H224" s="47">
        <f t="shared" si="5"/>
        <v>0</v>
      </c>
      <c r="I224" s="47"/>
      <c r="J224" s="47"/>
      <c r="K224" s="47"/>
      <c r="L224" s="47"/>
    </row>
    <row r="225" spans="1:12" ht="12.75">
      <c r="A225" s="45" t="s">
        <v>86</v>
      </c>
      <c r="B225" s="45" t="s">
        <v>93</v>
      </c>
      <c r="C225" s="46"/>
      <c r="D225" s="56"/>
      <c r="E225" s="47">
        <f t="shared" si="4"/>
        <v>0</v>
      </c>
      <c r="F225" s="47"/>
      <c r="G225" s="47"/>
      <c r="H225" s="47">
        <f t="shared" si="5"/>
        <v>0</v>
      </c>
      <c r="I225" s="47"/>
      <c r="J225" s="47"/>
      <c r="K225" s="47"/>
      <c r="L225" s="47"/>
    </row>
    <row r="226" spans="1:12" ht="12.75">
      <c r="A226" s="45" t="s">
        <v>94</v>
      </c>
      <c r="B226" s="45" t="s">
        <v>95</v>
      </c>
      <c r="C226" s="46"/>
      <c r="D226" s="56"/>
      <c r="E226" s="47">
        <f t="shared" si="4"/>
        <v>0</v>
      </c>
      <c r="F226" s="47"/>
      <c r="G226" s="47"/>
      <c r="H226" s="47">
        <f t="shared" si="5"/>
        <v>0</v>
      </c>
      <c r="I226" s="47"/>
      <c r="J226" s="47"/>
      <c r="K226" s="47"/>
      <c r="L226" s="47"/>
    </row>
    <row r="227" spans="1:12" ht="12.75">
      <c r="A227" s="49" t="s">
        <v>96</v>
      </c>
      <c r="B227" s="45">
        <v>262</v>
      </c>
      <c r="C227" s="46"/>
      <c r="D227" s="56"/>
      <c r="E227" s="47">
        <f t="shared" si="4"/>
        <v>0</v>
      </c>
      <c r="F227" s="47"/>
      <c r="G227" s="47"/>
      <c r="H227" s="47">
        <f t="shared" si="5"/>
        <v>0</v>
      </c>
      <c r="I227" s="47"/>
      <c r="J227" s="47"/>
      <c r="K227" s="47"/>
      <c r="L227" s="47"/>
    </row>
    <row r="228" spans="1:12" ht="12.75">
      <c r="A228" s="49" t="s">
        <v>97</v>
      </c>
      <c r="B228" s="45">
        <v>290</v>
      </c>
      <c r="C228" s="46"/>
      <c r="D228" s="56"/>
      <c r="E228" s="47">
        <f t="shared" si="4"/>
        <v>0</v>
      </c>
      <c r="F228" s="47">
        <f>F229+F230</f>
        <v>0</v>
      </c>
      <c r="G228" s="47">
        <f>G229+G230</f>
        <v>0</v>
      </c>
      <c r="H228" s="47">
        <f t="shared" si="5"/>
        <v>0</v>
      </c>
      <c r="I228" s="47">
        <f>I229+I230</f>
        <v>0</v>
      </c>
      <c r="J228" s="47">
        <f>J229+J230</f>
        <v>0</v>
      </c>
      <c r="K228" s="47">
        <f>K229+K230</f>
        <v>0</v>
      </c>
      <c r="L228" s="47">
        <f>L229+L230</f>
        <v>0</v>
      </c>
    </row>
    <row r="229" spans="1:12" ht="12.75">
      <c r="A229" s="53" t="s">
        <v>98</v>
      </c>
      <c r="B229" s="45" t="s">
        <v>99</v>
      </c>
      <c r="C229" s="46"/>
      <c r="D229" s="56"/>
      <c r="E229" s="47">
        <f t="shared" si="4"/>
        <v>0</v>
      </c>
      <c r="F229" s="47"/>
      <c r="G229" s="47"/>
      <c r="H229" s="47">
        <f t="shared" si="5"/>
        <v>0</v>
      </c>
      <c r="I229" s="47"/>
      <c r="J229" s="47"/>
      <c r="K229" s="47"/>
      <c r="L229" s="47"/>
    </row>
    <row r="230" spans="1:12" ht="12.75">
      <c r="A230" s="45" t="s">
        <v>100</v>
      </c>
      <c r="B230" s="45" t="s">
        <v>101</v>
      </c>
      <c r="C230" s="46"/>
      <c r="D230" s="56"/>
      <c r="E230" s="47">
        <f t="shared" si="4"/>
        <v>0</v>
      </c>
      <c r="F230" s="47"/>
      <c r="G230" s="47"/>
      <c r="H230" s="47">
        <f t="shared" si="5"/>
        <v>0</v>
      </c>
      <c r="I230" s="47"/>
      <c r="J230" s="47"/>
      <c r="K230" s="47"/>
      <c r="L230" s="47"/>
    </row>
    <row r="231" spans="1:12" ht="12.75">
      <c r="A231" s="54" t="s">
        <v>102</v>
      </c>
      <c r="B231" s="45">
        <v>300</v>
      </c>
      <c r="C231" s="46"/>
      <c r="D231" s="56"/>
      <c r="E231" s="47">
        <f t="shared" si="4"/>
        <v>0</v>
      </c>
      <c r="F231" s="47">
        <f>F232+F233</f>
        <v>0</v>
      </c>
      <c r="G231" s="47">
        <f>G232+G233</f>
        <v>0</v>
      </c>
      <c r="H231" s="47">
        <f t="shared" si="5"/>
        <v>0</v>
      </c>
      <c r="I231" s="47">
        <f>I232+I233</f>
        <v>0</v>
      </c>
      <c r="J231" s="47">
        <f>J232+J233</f>
        <v>0</v>
      </c>
      <c r="K231" s="47">
        <f>K232+K233</f>
        <v>0</v>
      </c>
      <c r="L231" s="47">
        <f>L232+L233</f>
        <v>0</v>
      </c>
    </row>
    <row r="232" spans="1:12" ht="12.75">
      <c r="A232" s="49" t="s">
        <v>103</v>
      </c>
      <c r="B232" s="45">
        <v>310</v>
      </c>
      <c r="C232" s="46"/>
      <c r="D232" s="56"/>
      <c r="E232" s="47">
        <f t="shared" si="4"/>
        <v>0</v>
      </c>
      <c r="F232" s="47"/>
      <c r="G232" s="47"/>
      <c r="H232" s="47">
        <f t="shared" si="5"/>
        <v>0</v>
      </c>
      <c r="I232" s="47"/>
      <c r="J232" s="47"/>
      <c r="K232" s="47"/>
      <c r="L232" s="47"/>
    </row>
    <row r="233" spans="1:12" ht="12.75">
      <c r="A233" s="49" t="s">
        <v>104</v>
      </c>
      <c r="B233" s="45">
        <v>340</v>
      </c>
      <c r="C233" s="46"/>
      <c r="D233" s="56"/>
      <c r="E233" s="47">
        <f t="shared" si="4"/>
        <v>0</v>
      </c>
      <c r="F233" s="47">
        <f>F234+F235+F236+F237+F238+F239</f>
        <v>0</v>
      </c>
      <c r="G233" s="47">
        <f>G234+G235+G236+G237+G238+G239</f>
        <v>0</v>
      </c>
      <c r="H233" s="47">
        <f t="shared" si="5"/>
        <v>0</v>
      </c>
      <c r="I233" s="47">
        <f>I234+I235+I236+I237+I238+I239</f>
        <v>0</v>
      </c>
      <c r="J233" s="47">
        <f>J234+J235+J236+J237+J238+J239</f>
        <v>0</v>
      </c>
      <c r="K233" s="47">
        <f>K234+K235+K236+K237+K238+K239</f>
        <v>0</v>
      </c>
      <c r="L233" s="47">
        <f>L234+L235+L236+L237+L238+L239</f>
        <v>0</v>
      </c>
    </row>
    <row r="234" spans="1:12" ht="12.75">
      <c r="A234" s="45" t="s">
        <v>105</v>
      </c>
      <c r="B234" s="45" t="s">
        <v>106</v>
      </c>
      <c r="C234" s="46"/>
      <c r="D234" s="56"/>
      <c r="E234" s="47">
        <f t="shared" si="4"/>
        <v>0</v>
      </c>
      <c r="F234" s="47"/>
      <c r="G234" s="47"/>
      <c r="H234" s="47">
        <f t="shared" si="5"/>
        <v>0</v>
      </c>
      <c r="I234" s="47"/>
      <c r="J234" s="47"/>
      <c r="K234" s="47"/>
      <c r="L234" s="47"/>
    </row>
    <row r="235" spans="1:12" ht="12.75">
      <c r="A235" s="45" t="s">
        <v>105</v>
      </c>
      <c r="B235" s="45" t="s">
        <v>106</v>
      </c>
      <c r="C235" s="46"/>
      <c r="D235" s="56"/>
      <c r="E235" s="47">
        <f t="shared" si="4"/>
        <v>0</v>
      </c>
      <c r="F235" s="47"/>
      <c r="G235" s="47"/>
      <c r="H235" s="47">
        <f t="shared" si="5"/>
        <v>0</v>
      </c>
      <c r="I235" s="47"/>
      <c r="J235" s="47"/>
      <c r="K235" s="47"/>
      <c r="L235" s="47"/>
    </row>
    <row r="236" spans="1:12" ht="12.75">
      <c r="A236" s="45" t="s">
        <v>107</v>
      </c>
      <c r="B236" s="45" t="s">
        <v>108</v>
      </c>
      <c r="C236" s="46"/>
      <c r="D236" s="56"/>
      <c r="E236" s="47">
        <f t="shared" si="4"/>
        <v>0</v>
      </c>
      <c r="F236" s="47"/>
      <c r="G236" s="47"/>
      <c r="H236" s="47">
        <f t="shared" si="5"/>
        <v>0</v>
      </c>
      <c r="I236" s="47"/>
      <c r="J236" s="47"/>
      <c r="K236" s="47"/>
      <c r="L236" s="47"/>
    </row>
    <row r="237" spans="1:12" ht="12.75">
      <c r="A237" s="45" t="s">
        <v>109</v>
      </c>
      <c r="B237" s="45" t="s">
        <v>110</v>
      </c>
      <c r="C237" s="46"/>
      <c r="D237" s="56"/>
      <c r="E237" s="47">
        <f t="shared" si="4"/>
        <v>0</v>
      </c>
      <c r="F237" s="47"/>
      <c r="G237" s="47"/>
      <c r="H237" s="47">
        <f t="shared" si="5"/>
        <v>0</v>
      </c>
      <c r="I237" s="47"/>
      <c r="J237" s="47"/>
      <c r="K237" s="47"/>
      <c r="L237" s="47"/>
    </row>
    <row r="238" spans="1:12" ht="12.75">
      <c r="A238" s="45" t="s">
        <v>111</v>
      </c>
      <c r="B238" s="45" t="s">
        <v>112</v>
      </c>
      <c r="C238" s="46"/>
      <c r="D238" s="56"/>
      <c r="E238" s="47">
        <f t="shared" si="4"/>
        <v>0</v>
      </c>
      <c r="F238" s="47"/>
      <c r="G238" s="47"/>
      <c r="H238" s="47">
        <f t="shared" si="5"/>
        <v>0</v>
      </c>
      <c r="I238" s="47"/>
      <c r="J238" s="47"/>
      <c r="K238" s="47"/>
      <c r="L238" s="47"/>
    </row>
    <row r="239" spans="1:12" ht="12.75">
      <c r="A239" s="45" t="s">
        <v>113</v>
      </c>
      <c r="B239" s="45" t="s">
        <v>114</v>
      </c>
      <c r="C239" s="46"/>
      <c r="D239" s="56"/>
      <c r="E239" s="47">
        <f t="shared" si="4"/>
        <v>0</v>
      </c>
      <c r="F239" s="47"/>
      <c r="G239" s="47"/>
      <c r="H239" s="47">
        <f t="shared" si="5"/>
        <v>0</v>
      </c>
      <c r="I239" s="47"/>
      <c r="J239" s="47"/>
      <c r="K239" s="47"/>
      <c r="L239" s="47"/>
    </row>
    <row r="240" spans="1:12" ht="12.75">
      <c r="A240" s="49" t="s">
        <v>115</v>
      </c>
      <c r="B240" s="55"/>
      <c r="C240" s="46" t="s">
        <v>56</v>
      </c>
      <c r="D240" s="65" t="s">
        <v>125</v>
      </c>
      <c r="E240" s="47">
        <f t="shared" si="4"/>
        <v>45.6</v>
      </c>
      <c r="F240" s="47">
        <f>F201+F231</f>
        <v>0</v>
      </c>
      <c r="G240" s="47">
        <f>G201+G231</f>
        <v>0</v>
      </c>
      <c r="H240" s="47">
        <f t="shared" si="5"/>
        <v>45.6</v>
      </c>
      <c r="I240" s="47">
        <f>I201+I231</f>
        <v>11.4</v>
      </c>
      <c r="J240" s="47">
        <f>J201+J231</f>
        <v>11.4</v>
      </c>
      <c r="K240" s="47">
        <f>K201+K231</f>
        <v>11.4</v>
      </c>
      <c r="L240" s="47">
        <f>L201+L231</f>
        <v>11.4</v>
      </c>
    </row>
    <row r="241" spans="1:3" ht="8.25" customHeight="1">
      <c r="A241" s="57"/>
      <c r="C241" s="58"/>
    </row>
    <row r="242" spans="1:4" ht="12.75">
      <c r="A242" s="59" t="s">
        <v>116</v>
      </c>
      <c r="C242" s="58" t="s">
        <v>117</v>
      </c>
      <c r="D242" t="str">
        <f>D156</f>
        <v>Гнидина С.А.</v>
      </c>
    </row>
    <row r="243" ht="9" customHeight="1">
      <c r="C243" s="58"/>
    </row>
    <row r="244" spans="1:4" ht="12.75">
      <c r="A244" s="59" t="s">
        <v>118</v>
      </c>
      <c r="C244" s="58" t="s">
        <v>117</v>
      </c>
      <c r="D244" t="str">
        <f>D158</f>
        <v>Ковалева Н.Б.</v>
      </c>
    </row>
    <row r="259" ht="12.75" hidden="1"/>
    <row r="260" ht="12.75" hidden="1"/>
    <row r="261" ht="12.75" hidden="1"/>
    <row r="262" ht="12.75" hidden="1"/>
    <row r="263" spans="6:9" ht="15" hidden="1">
      <c r="F263" s="1" t="s">
        <v>0</v>
      </c>
      <c r="I263" s="1" t="s">
        <v>0</v>
      </c>
    </row>
    <row r="264" spans="4:5" ht="12.75" hidden="1">
      <c r="D264" s="2" t="s">
        <v>1</v>
      </c>
      <c r="E264" s="60"/>
    </row>
    <row r="265" spans="5:10" ht="12.75" hidden="1">
      <c r="E265" s="3" t="s">
        <v>2</v>
      </c>
      <c r="F265" s="3"/>
      <c r="G265" s="4"/>
      <c r="H265" s="5" t="s">
        <v>2</v>
      </c>
      <c r="I265" s="4"/>
      <c r="J265" s="4"/>
    </row>
    <row r="266" spans="4:11" ht="18" customHeight="1" hidden="1">
      <c r="D266" s="6"/>
      <c r="E266" s="7"/>
      <c r="F266" s="7"/>
      <c r="G266" s="8" t="s">
        <v>3</v>
      </c>
      <c r="H266" s="9"/>
      <c r="I266" s="9"/>
      <c r="J266" s="10" t="s">
        <v>3</v>
      </c>
      <c r="K266" s="10"/>
    </row>
    <row r="267" spans="5:8" ht="12.75" hidden="1">
      <c r="E267" t="s">
        <v>4</v>
      </c>
      <c r="H267" t="s">
        <v>4</v>
      </c>
    </row>
    <row r="268" spans="5:11" ht="12.75" hidden="1">
      <c r="E268" s="11" t="s">
        <v>5</v>
      </c>
      <c r="F268" s="12" t="s">
        <v>6</v>
      </c>
      <c r="G268" s="13" t="s">
        <v>7</v>
      </c>
      <c r="I268" s="11" t="s">
        <v>8</v>
      </c>
      <c r="J268" s="12" t="s">
        <v>9</v>
      </c>
      <c r="K268" s="13" t="s">
        <v>10</v>
      </c>
    </row>
    <row r="269" ht="12.75" hidden="1"/>
    <row r="270" spans="1:2" s="16" customFormat="1" ht="14.25" hidden="1">
      <c r="A270" s="14"/>
      <c r="B270" s="15"/>
    </row>
    <row r="271" s="16" customFormat="1" ht="14.25" hidden="1">
      <c r="A271" s="62" t="str">
        <f>A185</f>
        <v>                                                      Бюджетная смета на 2011 год </v>
      </c>
    </row>
    <row r="272" s="16" customFormat="1" ht="14.25" hidden="1">
      <c r="A272" s="15"/>
    </row>
    <row r="273" spans="2:12" ht="12.75" hidden="1">
      <c r="B273" s="66"/>
      <c r="C273" s="16" t="s">
        <v>12</v>
      </c>
      <c r="F273" s="2"/>
      <c r="G273" s="19" t="s">
        <v>13</v>
      </c>
      <c r="L273" s="20" t="s">
        <v>13</v>
      </c>
    </row>
    <row r="274" spans="2:12" ht="12.75" hidden="1">
      <c r="B274" s="66"/>
      <c r="F274" s="21" t="s">
        <v>14</v>
      </c>
      <c r="G274" s="22" t="s">
        <v>15</v>
      </c>
      <c r="K274" s="13" t="s">
        <v>14</v>
      </c>
      <c r="L274" s="23" t="s">
        <v>15</v>
      </c>
    </row>
    <row r="275" spans="6:12" ht="12.75" hidden="1">
      <c r="F275" s="21" t="s">
        <v>16</v>
      </c>
      <c r="G275" s="22" t="s">
        <v>17</v>
      </c>
      <c r="K275" s="13" t="s">
        <v>16</v>
      </c>
      <c r="L275" s="23" t="s">
        <v>17</v>
      </c>
    </row>
    <row r="276" spans="1:12" ht="12.75" hidden="1">
      <c r="A276" t="s">
        <v>18</v>
      </c>
      <c r="B276" t="str">
        <f>B190</f>
        <v>МОУСОШ № 51</v>
      </c>
      <c r="D276" s="24"/>
      <c r="F276" s="2"/>
      <c r="G276" s="22"/>
      <c r="L276" s="23"/>
    </row>
    <row r="277" spans="1:12" ht="12.75" hidden="1">
      <c r="A277" t="s">
        <v>19</v>
      </c>
      <c r="B277" t="str">
        <f>B191</f>
        <v> г.Тула ул.Металлургов д.2</v>
      </c>
      <c r="F277" s="21" t="s">
        <v>20</v>
      </c>
      <c r="G277" s="22" t="s">
        <v>21</v>
      </c>
      <c r="K277" s="13" t="s">
        <v>20</v>
      </c>
      <c r="L277" s="23" t="s">
        <v>21</v>
      </c>
    </row>
    <row r="278" spans="1:12" ht="12.75" hidden="1">
      <c r="A278" t="s">
        <v>22</v>
      </c>
      <c r="F278" s="21" t="s">
        <v>23</v>
      </c>
      <c r="G278" s="22" t="s">
        <v>24</v>
      </c>
      <c r="K278" s="13" t="s">
        <v>23</v>
      </c>
      <c r="L278" s="23" t="s">
        <v>24</v>
      </c>
    </row>
    <row r="279" spans="1:12" ht="12.75" hidden="1">
      <c r="A279" t="s">
        <v>25</v>
      </c>
      <c r="B279" s="67" t="str">
        <f>B193</f>
        <v>Управление образования администрации города Тулы</v>
      </c>
      <c r="F279" s="21" t="s">
        <v>27</v>
      </c>
      <c r="G279" s="22" t="s">
        <v>28</v>
      </c>
      <c r="K279" s="13" t="s">
        <v>27</v>
      </c>
      <c r="L279" s="23" t="s">
        <v>28</v>
      </c>
    </row>
    <row r="280" spans="1:12" ht="12.75" hidden="1">
      <c r="A280" t="s">
        <v>29</v>
      </c>
      <c r="B280" s="25" t="str">
        <f>B194</f>
        <v>Общее образование</v>
      </c>
      <c r="C280" s="6"/>
      <c r="F280" s="21" t="s">
        <v>31</v>
      </c>
      <c r="G280" s="27" t="s">
        <v>32</v>
      </c>
      <c r="K280" s="13" t="s">
        <v>31</v>
      </c>
      <c r="L280" s="23" t="str">
        <f>G280</f>
        <v>0702</v>
      </c>
    </row>
    <row r="281" spans="1:12" ht="12.75" hidden="1">
      <c r="A281" t="s">
        <v>33</v>
      </c>
      <c r="B281" s="68" t="s">
        <v>126</v>
      </c>
      <c r="C281" s="26"/>
      <c r="D281" s="26"/>
      <c r="E281" s="26"/>
      <c r="F281" s="21" t="s">
        <v>35</v>
      </c>
      <c r="G281" s="27" t="s">
        <v>127</v>
      </c>
      <c r="H281" s="6"/>
      <c r="K281" s="13" t="s">
        <v>35</v>
      </c>
      <c r="L281" s="23" t="str">
        <f>G281</f>
        <v>7950900</v>
      </c>
    </row>
    <row r="282" spans="1:12" ht="12.75" hidden="1">
      <c r="A282" t="s">
        <v>37</v>
      </c>
      <c r="B282" s="25" t="str">
        <f>B196</f>
        <v>Выполнение функций бюджетными учреждениями</v>
      </c>
      <c r="C282" s="26"/>
      <c r="D282" s="26"/>
      <c r="E282" s="26"/>
      <c r="F282" s="21" t="s">
        <v>39</v>
      </c>
      <c r="G282" s="27" t="s">
        <v>40</v>
      </c>
      <c r="H282" s="6"/>
      <c r="K282" s="13" t="s">
        <v>39</v>
      </c>
      <c r="L282" s="23" t="str">
        <f>G282</f>
        <v>001</v>
      </c>
    </row>
    <row r="283" spans="1:12" ht="9.75" customHeight="1" hidden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 ht="12.75" hidden="1">
      <c r="A284" s="29"/>
      <c r="B284" s="30" t="s">
        <v>41</v>
      </c>
      <c r="C284" s="31" t="s">
        <v>42</v>
      </c>
      <c r="D284" s="32"/>
      <c r="E284" s="33" t="s">
        <v>43</v>
      </c>
      <c r="F284" s="33" t="s">
        <v>44</v>
      </c>
      <c r="G284" s="33" t="s">
        <v>45</v>
      </c>
      <c r="H284" s="33" t="s">
        <v>46</v>
      </c>
      <c r="I284" s="34"/>
      <c r="J284" s="35" t="s">
        <v>47</v>
      </c>
      <c r="K284" s="35"/>
      <c r="L284" s="36"/>
    </row>
    <row r="285" spans="1:12" ht="39.75" customHeight="1" hidden="1">
      <c r="A285" s="37" t="s">
        <v>48</v>
      </c>
      <c r="B285" s="38"/>
      <c r="C285" s="39" t="s">
        <v>49</v>
      </c>
      <c r="D285" s="40" t="s">
        <v>50</v>
      </c>
      <c r="E285" s="41"/>
      <c r="F285" s="41"/>
      <c r="G285" s="41"/>
      <c r="H285" s="42"/>
      <c r="I285" s="39" t="s">
        <v>51</v>
      </c>
      <c r="J285" s="39" t="s">
        <v>52</v>
      </c>
      <c r="K285" s="39" t="s">
        <v>53</v>
      </c>
      <c r="L285" s="39" t="s">
        <v>54</v>
      </c>
    </row>
    <row r="286" spans="1:12" ht="12.75" hidden="1">
      <c r="A286" s="43">
        <v>1</v>
      </c>
      <c r="B286" s="43">
        <v>2</v>
      </c>
      <c r="C286" s="43">
        <v>3</v>
      </c>
      <c r="D286" s="43">
        <v>4</v>
      </c>
      <c r="E286" s="43">
        <v>5</v>
      </c>
      <c r="F286" s="43">
        <v>6</v>
      </c>
      <c r="G286" s="43">
        <v>7</v>
      </c>
      <c r="H286" s="43">
        <v>5</v>
      </c>
      <c r="I286" s="43">
        <v>6</v>
      </c>
      <c r="J286" s="43">
        <v>7</v>
      </c>
      <c r="K286" s="43">
        <v>8</v>
      </c>
      <c r="L286" s="43">
        <v>9</v>
      </c>
    </row>
    <row r="287" spans="1:12" ht="12.75" hidden="1">
      <c r="A287" s="44" t="s">
        <v>55</v>
      </c>
      <c r="B287" s="45">
        <v>200</v>
      </c>
      <c r="C287" s="69" t="s">
        <v>128</v>
      </c>
      <c r="D287" s="70" t="s">
        <v>129</v>
      </c>
      <c r="E287" s="47">
        <f aca="true" t="shared" si="6" ref="E287:E326">H287</f>
        <v>0</v>
      </c>
      <c r="F287" s="47">
        <f>F288+F294+F313+F314</f>
        <v>0</v>
      </c>
      <c r="G287" s="47">
        <f>G288+G294+G313+G314</f>
        <v>0</v>
      </c>
      <c r="H287" s="47">
        <f aca="true" t="shared" si="7" ref="H287:H326">SUM(I287:L287)</f>
        <v>0</v>
      </c>
      <c r="I287" s="47">
        <f>I288+I294+I313+I314</f>
        <v>0</v>
      </c>
      <c r="J287" s="47">
        <f>J288+J294+J313+J314</f>
        <v>0</v>
      </c>
      <c r="K287" s="47">
        <f>K288+K294+K313+K314</f>
        <v>0</v>
      </c>
      <c r="L287" s="47">
        <f>L288+L294+L313+L314</f>
        <v>0</v>
      </c>
    </row>
    <row r="288" spans="1:12" ht="12.75" hidden="1">
      <c r="A288" s="48" t="s">
        <v>58</v>
      </c>
      <c r="B288" s="45">
        <v>210</v>
      </c>
      <c r="C288" s="69"/>
      <c r="D288" s="70"/>
      <c r="E288" s="47">
        <f t="shared" si="6"/>
        <v>0</v>
      </c>
      <c r="F288" s="47">
        <f>F289+F290+F293</f>
        <v>0</v>
      </c>
      <c r="G288" s="47">
        <f>G289+G290+G293</f>
        <v>0</v>
      </c>
      <c r="H288" s="47">
        <f t="shared" si="7"/>
        <v>0</v>
      </c>
      <c r="I288" s="47">
        <f>I289+I290+I293</f>
        <v>0</v>
      </c>
      <c r="J288" s="47">
        <f>J289+J290+J293</f>
        <v>0</v>
      </c>
      <c r="K288" s="47">
        <f>K289+K290+K293</f>
        <v>0</v>
      </c>
      <c r="L288" s="47">
        <f>L289+L290+L293</f>
        <v>0</v>
      </c>
    </row>
    <row r="289" spans="1:12" ht="12.75" hidden="1">
      <c r="A289" s="49" t="s">
        <v>59</v>
      </c>
      <c r="B289" s="45">
        <v>211</v>
      </c>
      <c r="C289" s="69"/>
      <c r="D289" s="70"/>
      <c r="E289" s="47">
        <f t="shared" si="6"/>
        <v>0</v>
      </c>
      <c r="F289" s="47"/>
      <c r="G289" s="47"/>
      <c r="H289" s="47">
        <f t="shared" si="7"/>
        <v>0</v>
      </c>
      <c r="I289" s="47"/>
      <c r="J289" s="47"/>
      <c r="K289" s="47"/>
      <c r="L289" s="47"/>
    </row>
    <row r="290" spans="1:12" ht="12.75" hidden="1">
      <c r="A290" s="50" t="s">
        <v>60</v>
      </c>
      <c r="B290" s="51">
        <v>212</v>
      </c>
      <c r="C290" s="69"/>
      <c r="D290" s="70"/>
      <c r="E290" s="47">
        <f t="shared" si="6"/>
        <v>0</v>
      </c>
      <c r="F290" s="47">
        <f>F291+F292</f>
        <v>0</v>
      </c>
      <c r="G290" s="47">
        <f>G291+G292</f>
        <v>0</v>
      </c>
      <c r="H290" s="47">
        <f t="shared" si="7"/>
        <v>0</v>
      </c>
      <c r="I290" s="47">
        <f>I291+I292</f>
        <v>0</v>
      </c>
      <c r="J290" s="47">
        <f>J291+J292</f>
        <v>0</v>
      </c>
      <c r="K290" s="47">
        <f>K291+K292</f>
        <v>0</v>
      </c>
      <c r="L290" s="47">
        <f>L291+L292</f>
        <v>0</v>
      </c>
    </row>
    <row r="291" spans="1:12" ht="12.75" hidden="1">
      <c r="A291" s="45" t="s">
        <v>61</v>
      </c>
      <c r="B291" s="51" t="s">
        <v>62</v>
      </c>
      <c r="C291" s="69"/>
      <c r="D291" s="70"/>
      <c r="E291" s="47">
        <f t="shared" si="6"/>
        <v>0</v>
      </c>
      <c r="F291" s="47"/>
      <c r="G291" s="47"/>
      <c r="H291" s="47">
        <f t="shared" si="7"/>
        <v>0</v>
      </c>
      <c r="I291" s="47"/>
      <c r="J291" s="47"/>
      <c r="K291" s="47"/>
      <c r="L291" s="47"/>
    </row>
    <row r="292" spans="1:12" ht="12.75" hidden="1">
      <c r="A292" s="45" t="s">
        <v>63</v>
      </c>
      <c r="B292" s="51" t="s">
        <v>64</v>
      </c>
      <c r="C292" s="69"/>
      <c r="D292" s="70"/>
      <c r="E292" s="47">
        <f t="shared" si="6"/>
        <v>0</v>
      </c>
      <c r="F292" s="47"/>
      <c r="G292" s="47"/>
      <c r="H292" s="47">
        <f t="shared" si="7"/>
        <v>0</v>
      </c>
      <c r="I292" s="47"/>
      <c r="J292" s="47"/>
      <c r="K292" s="47"/>
      <c r="L292" s="47"/>
    </row>
    <row r="293" spans="1:12" ht="12.75" hidden="1">
      <c r="A293" s="52" t="s">
        <v>65</v>
      </c>
      <c r="B293" s="51">
        <v>213</v>
      </c>
      <c r="C293" s="69"/>
      <c r="D293" s="70"/>
      <c r="E293" s="47">
        <f t="shared" si="6"/>
        <v>0</v>
      </c>
      <c r="F293" s="47"/>
      <c r="G293" s="47"/>
      <c r="H293" s="47">
        <f t="shared" si="7"/>
        <v>0</v>
      </c>
      <c r="I293" s="47"/>
      <c r="J293" s="47"/>
      <c r="K293" s="47"/>
      <c r="L293" s="47"/>
    </row>
    <row r="294" spans="1:12" ht="12.75" hidden="1">
      <c r="A294" s="44" t="s">
        <v>66</v>
      </c>
      <c r="B294" s="51">
        <v>220</v>
      </c>
      <c r="C294" s="69" t="s">
        <v>128</v>
      </c>
      <c r="D294" s="70" t="s">
        <v>129</v>
      </c>
      <c r="E294" s="47">
        <f t="shared" si="6"/>
        <v>0</v>
      </c>
      <c r="F294" s="47">
        <f>F295+F296+F297+F303+F304+F309</f>
        <v>0</v>
      </c>
      <c r="G294" s="47">
        <f>G295+G296+G297+G303+G304+G309</f>
        <v>0</v>
      </c>
      <c r="H294" s="47">
        <f t="shared" si="7"/>
        <v>0</v>
      </c>
      <c r="I294" s="47">
        <f>I295+I296+I297+I303+I304+I309</f>
        <v>0</v>
      </c>
      <c r="J294" s="47">
        <f>J295+J296+J297+J303+J304+J309</f>
        <v>0</v>
      </c>
      <c r="K294" s="47">
        <f>K295+K296+K297+K303+K304+K309</f>
        <v>0</v>
      </c>
      <c r="L294" s="47">
        <f>L295+L296+L297+L303+L304+L309</f>
        <v>0</v>
      </c>
    </row>
    <row r="295" spans="1:12" ht="12.75" hidden="1">
      <c r="A295" s="52" t="s">
        <v>67</v>
      </c>
      <c r="B295" s="51">
        <v>221</v>
      </c>
      <c r="C295" s="69"/>
      <c r="D295" s="70"/>
      <c r="E295" s="47">
        <f t="shared" si="6"/>
        <v>0</v>
      </c>
      <c r="F295" s="47"/>
      <c r="G295" s="47"/>
      <c r="H295" s="47">
        <f t="shared" si="7"/>
        <v>0</v>
      </c>
      <c r="I295" s="47"/>
      <c r="J295" s="47"/>
      <c r="K295" s="47"/>
      <c r="L295" s="47"/>
    </row>
    <row r="296" spans="1:12" ht="12.75" hidden="1">
      <c r="A296" s="52" t="s">
        <v>68</v>
      </c>
      <c r="B296" s="51">
        <v>222</v>
      </c>
      <c r="C296" s="69"/>
      <c r="D296" s="70"/>
      <c r="E296" s="47">
        <f t="shared" si="6"/>
        <v>0</v>
      </c>
      <c r="F296" s="47"/>
      <c r="G296" s="47"/>
      <c r="H296" s="47">
        <f t="shared" si="7"/>
        <v>0</v>
      </c>
      <c r="I296" s="47"/>
      <c r="J296" s="47"/>
      <c r="K296" s="47"/>
      <c r="L296" s="47"/>
    </row>
    <row r="297" spans="1:12" ht="12.75" hidden="1">
      <c r="A297" s="52" t="s">
        <v>69</v>
      </c>
      <c r="B297" s="51">
        <v>223</v>
      </c>
      <c r="C297" s="69"/>
      <c r="D297" s="70"/>
      <c r="E297" s="47">
        <f t="shared" si="6"/>
        <v>0</v>
      </c>
      <c r="F297" s="47">
        <f>F298+F299+F300+F301+F302</f>
        <v>0</v>
      </c>
      <c r="G297" s="47">
        <f>G298+G299+G300+G301+G302</f>
        <v>0</v>
      </c>
      <c r="H297" s="47">
        <f t="shared" si="7"/>
        <v>0</v>
      </c>
      <c r="I297" s="47">
        <f>I298+I299+I300+I301+I302</f>
        <v>0</v>
      </c>
      <c r="J297" s="47">
        <f>J298+J299+J300+J301+J302</f>
        <v>0</v>
      </c>
      <c r="K297" s="47">
        <f>K298+K299+K300+K301+K302</f>
        <v>0</v>
      </c>
      <c r="L297" s="47">
        <f>L298+L299+L300+L301+L302</f>
        <v>0</v>
      </c>
    </row>
    <row r="298" spans="1:12" ht="12.75" hidden="1">
      <c r="A298" s="51" t="s">
        <v>70</v>
      </c>
      <c r="B298" s="51" t="s">
        <v>71</v>
      </c>
      <c r="C298" s="69"/>
      <c r="D298" s="70"/>
      <c r="E298" s="47">
        <f t="shared" si="6"/>
        <v>0</v>
      </c>
      <c r="F298" s="47"/>
      <c r="G298" s="47"/>
      <c r="H298" s="47">
        <f t="shared" si="7"/>
        <v>0</v>
      </c>
      <c r="I298" s="47"/>
      <c r="J298" s="47"/>
      <c r="K298" s="47"/>
      <c r="L298" s="47"/>
    </row>
    <row r="299" spans="1:12" ht="12.75" hidden="1">
      <c r="A299" s="51" t="s">
        <v>72</v>
      </c>
      <c r="B299" s="51" t="s">
        <v>73</v>
      </c>
      <c r="C299" s="69"/>
      <c r="D299" s="70"/>
      <c r="E299" s="47">
        <f t="shared" si="6"/>
        <v>0</v>
      </c>
      <c r="F299" s="47"/>
      <c r="G299" s="47"/>
      <c r="H299" s="47">
        <f t="shared" si="7"/>
        <v>0</v>
      </c>
      <c r="I299" s="47"/>
      <c r="J299" s="47"/>
      <c r="K299" s="47"/>
      <c r="L299" s="47"/>
    </row>
    <row r="300" spans="1:12" ht="12.75" hidden="1">
      <c r="A300" s="51" t="s">
        <v>74</v>
      </c>
      <c r="B300" s="51" t="s">
        <v>75</v>
      </c>
      <c r="C300" s="69"/>
      <c r="D300" s="70"/>
      <c r="E300" s="47">
        <f t="shared" si="6"/>
        <v>0</v>
      </c>
      <c r="F300" s="47"/>
      <c r="G300" s="47"/>
      <c r="H300" s="47">
        <f t="shared" si="7"/>
        <v>0</v>
      </c>
      <c r="I300" s="47"/>
      <c r="J300" s="47"/>
      <c r="K300" s="47"/>
      <c r="L300" s="47"/>
    </row>
    <row r="301" spans="1:12" ht="12.75" hidden="1">
      <c r="A301" s="51" t="s">
        <v>76</v>
      </c>
      <c r="B301" s="51" t="s">
        <v>77</v>
      </c>
      <c r="C301" s="69"/>
      <c r="D301" s="70"/>
      <c r="E301" s="47">
        <f t="shared" si="6"/>
        <v>0</v>
      </c>
      <c r="F301" s="47"/>
      <c r="G301" s="47"/>
      <c r="H301" s="47">
        <f t="shared" si="7"/>
        <v>0</v>
      </c>
      <c r="I301" s="47"/>
      <c r="J301" s="47"/>
      <c r="K301" s="47"/>
      <c r="L301" s="47"/>
    </row>
    <row r="302" spans="1:12" ht="12.75" hidden="1">
      <c r="A302" s="51" t="s">
        <v>78</v>
      </c>
      <c r="B302" s="51" t="s">
        <v>79</v>
      </c>
      <c r="C302" s="69"/>
      <c r="D302" s="70"/>
      <c r="E302" s="47">
        <f t="shared" si="6"/>
        <v>0</v>
      </c>
      <c r="F302" s="47"/>
      <c r="G302" s="47"/>
      <c r="H302" s="47">
        <f t="shared" si="7"/>
        <v>0</v>
      </c>
      <c r="I302" s="47"/>
      <c r="J302" s="47"/>
      <c r="K302" s="47"/>
      <c r="L302" s="47"/>
    </row>
    <row r="303" spans="1:12" ht="12.75" hidden="1">
      <c r="A303" s="49" t="s">
        <v>80</v>
      </c>
      <c r="B303" s="45">
        <v>224</v>
      </c>
      <c r="C303" s="69"/>
      <c r="D303" s="70"/>
      <c r="E303" s="47">
        <f t="shared" si="6"/>
        <v>0</v>
      </c>
      <c r="F303" s="47"/>
      <c r="G303" s="47"/>
      <c r="H303" s="47">
        <f t="shared" si="7"/>
        <v>0</v>
      </c>
      <c r="I303" s="47"/>
      <c r="J303" s="47"/>
      <c r="K303" s="47"/>
      <c r="L303" s="47"/>
    </row>
    <row r="304" spans="1:12" ht="12.75" hidden="1">
      <c r="A304" s="49" t="s">
        <v>81</v>
      </c>
      <c r="B304" s="45">
        <v>225</v>
      </c>
      <c r="C304" s="69" t="s">
        <v>128</v>
      </c>
      <c r="D304" s="70" t="s">
        <v>129</v>
      </c>
      <c r="E304" s="47">
        <f t="shared" si="6"/>
        <v>0</v>
      </c>
      <c r="F304" s="47">
        <f>F305+F306+F307+F308</f>
        <v>0</v>
      </c>
      <c r="G304" s="47">
        <f>G305+G306+G307+G308</f>
        <v>0</v>
      </c>
      <c r="H304" s="47">
        <f t="shared" si="7"/>
        <v>0</v>
      </c>
      <c r="I304" s="47">
        <f>I305+I306+I307+I308</f>
        <v>0</v>
      </c>
      <c r="J304" s="47">
        <f>J305+J306+J307+J308</f>
        <v>0</v>
      </c>
      <c r="K304" s="47">
        <f>K305+K306+K307+K308</f>
        <v>0</v>
      </c>
      <c r="L304" s="47">
        <f>L305+L306+L307+L308</f>
        <v>0</v>
      </c>
    </row>
    <row r="305" spans="1:12" ht="12.75" hidden="1">
      <c r="A305" s="45" t="s">
        <v>82</v>
      </c>
      <c r="B305" s="45" t="s">
        <v>83</v>
      </c>
      <c r="C305" s="69"/>
      <c r="D305" s="70"/>
      <c r="E305" s="47">
        <f t="shared" si="6"/>
        <v>0</v>
      </c>
      <c r="F305" s="47"/>
      <c r="G305" s="47"/>
      <c r="H305" s="47">
        <f t="shared" si="7"/>
        <v>0</v>
      </c>
      <c r="I305" s="47"/>
      <c r="J305" s="47"/>
      <c r="K305" s="47"/>
      <c r="L305" s="47"/>
    </row>
    <row r="306" spans="1:12" ht="12.75" hidden="1">
      <c r="A306" s="45" t="s">
        <v>84</v>
      </c>
      <c r="B306" s="45" t="s">
        <v>85</v>
      </c>
      <c r="C306" s="69" t="s">
        <v>128</v>
      </c>
      <c r="D306" s="70" t="s">
        <v>129</v>
      </c>
      <c r="E306" s="47">
        <f t="shared" si="6"/>
        <v>0</v>
      </c>
      <c r="F306" s="47"/>
      <c r="G306" s="47"/>
      <c r="H306" s="47">
        <f t="shared" si="7"/>
        <v>0</v>
      </c>
      <c r="I306" s="47"/>
      <c r="J306" s="47"/>
      <c r="K306" s="47"/>
      <c r="L306" s="47"/>
    </row>
    <row r="307" spans="1:12" ht="12.75" hidden="1">
      <c r="A307" s="45" t="s">
        <v>86</v>
      </c>
      <c r="B307" s="45" t="s">
        <v>87</v>
      </c>
      <c r="C307" s="69"/>
      <c r="D307" s="70"/>
      <c r="E307" s="47">
        <f t="shared" si="6"/>
        <v>0</v>
      </c>
      <c r="F307" s="47"/>
      <c r="G307" s="47"/>
      <c r="H307" s="47">
        <f t="shared" si="7"/>
        <v>0</v>
      </c>
      <c r="I307" s="47"/>
      <c r="J307" s="47"/>
      <c r="K307" s="47"/>
      <c r="L307" s="47"/>
    </row>
    <row r="308" spans="1:12" ht="12.75" hidden="1">
      <c r="A308" s="45" t="s">
        <v>88</v>
      </c>
      <c r="B308" s="45" t="s">
        <v>89</v>
      </c>
      <c r="C308" s="69"/>
      <c r="D308" s="70"/>
      <c r="E308" s="47">
        <f t="shared" si="6"/>
        <v>0</v>
      </c>
      <c r="F308" s="47"/>
      <c r="G308" s="47"/>
      <c r="H308" s="47">
        <f t="shared" si="7"/>
        <v>0</v>
      </c>
      <c r="I308" s="47"/>
      <c r="J308" s="47"/>
      <c r="K308" s="47"/>
      <c r="L308" s="47"/>
    </row>
    <row r="309" spans="1:12" ht="12.75" hidden="1">
      <c r="A309" s="49" t="s">
        <v>90</v>
      </c>
      <c r="B309" s="45">
        <v>226</v>
      </c>
      <c r="C309" s="69"/>
      <c r="D309" s="70"/>
      <c r="E309" s="47">
        <f t="shared" si="6"/>
        <v>0</v>
      </c>
      <c r="F309" s="47">
        <f>F310+F311+F312</f>
        <v>0</v>
      </c>
      <c r="G309" s="47">
        <f>G310+G311+G312</f>
        <v>0</v>
      </c>
      <c r="H309" s="47">
        <f t="shared" si="7"/>
        <v>0</v>
      </c>
      <c r="I309" s="47">
        <f>I310+I311+I312</f>
        <v>0</v>
      </c>
      <c r="J309" s="47">
        <f>J310+J311+J312</f>
        <v>0</v>
      </c>
      <c r="K309" s="47">
        <f>K310+K311+K312</f>
        <v>0</v>
      </c>
      <c r="L309" s="47">
        <f>L310+L311+L312</f>
        <v>0</v>
      </c>
    </row>
    <row r="310" spans="1:12" ht="12.75" hidden="1">
      <c r="A310" s="45" t="s">
        <v>91</v>
      </c>
      <c r="B310" s="45" t="s">
        <v>92</v>
      </c>
      <c r="C310" s="69"/>
      <c r="D310" s="70"/>
      <c r="E310" s="47">
        <f t="shared" si="6"/>
        <v>0</v>
      </c>
      <c r="F310" s="47"/>
      <c r="G310" s="47"/>
      <c r="H310" s="47">
        <f t="shared" si="7"/>
        <v>0</v>
      </c>
      <c r="I310" s="47"/>
      <c r="J310" s="47"/>
      <c r="K310" s="47"/>
      <c r="L310" s="47"/>
    </row>
    <row r="311" spans="1:12" ht="12.75" hidden="1">
      <c r="A311" s="45" t="s">
        <v>86</v>
      </c>
      <c r="B311" s="45" t="s">
        <v>93</v>
      </c>
      <c r="C311" s="69"/>
      <c r="D311" s="70"/>
      <c r="E311" s="47">
        <f t="shared" si="6"/>
        <v>0</v>
      </c>
      <c r="F311" s="47"/>
      <c r="G311" s="47"/>
      <c r="H311" s="47">
        <f t="shared" si="7"/>
        <v>0</v>
      </c>
      <c r="I311" s="47"/>
      <c r="J311" s="47"/>
      <c r="K311" s="47"/>
      <c r="L311" s="47"/>
    </row>
    <row r="312" spans="1:12" ht="12.75" hidden="1">
      <c r="A312" s="45" t="s">
        <v>94</v>
      </c>
      <c r="B312" s="45" t="s">
        <v>95</v>
      </c>
      <c r="C312" s="69"/>
      <c r="D312" s="70"/>
      <c r="E312" s="47">
        <f t="shared" si="6"/>
        <v>0</v>
      </c>
      <c r="F312" s="47"/>
      <c r="G312" s="47"/>
      <c r="H312" s="47">
        <f t="shared" si="7"/>
        <v>0</v>
      </c>
      <c r="I312" s="47"/>
      <c r="J312" s="47"/>
      <c r="K312" s="47"/>
      <c r="L312" s="47"/>
    </row>
    <row r="313" spans="1:12" ht="12.75" hidden="1">
      <c r="A313" s="49" t="s">
        <v>96</v>
      </c>
      <c r="B313" s="45">
        <v>262</v>
      </c>
      <c r="C313" s="69"/>
      <c r="D313" s="70"/>
      <c r="E313" s="47">
        <f t="shared" si="6"/>
        <v>0</v>
      </c>
      <c r="F313" s="47"/>
      <c r="G313" s="47"/>
      <c r="H313" s="47">
        <f t="shared" si="7"/>
        <v>0</v>
      </c>
      <c r="I313" s="47"/>
      <c r="J313" s="47"/>
      <c r="K313" s="47"/>
      <c r="L313" s="47"/>
    </row>
    <row r="314" spans="1:12" ht="12.75" hidden="1">
      <c r="A314" s="49" t="s">
        <v>97</v>
      </c>
      <c r="B314" s="45">
        <v>290</v>
      </c>
      <c r="C314" s="69"/>
      <c r="D314" s="70"/>
      <c r="E314" s="47">
        <f t="shared" si="6"/>
        <v>0</v>
      </c>
      <c r="F314" s="47">
        <f>F315+F316</f>
        <v>0</v>
      </c>
      <c r="G314" s="47">
        <f>G315+G316</f>
        <v>0</v>
      </c>
      <c r="H314" s="47">
        <f t="shared" si="7"/>
        <v>0</v>
      </c>
      <c r="I314" s="47">
        <f>I315+I316</f>
        <v>0</v>
      </c>
      <c r="J314" s="47">
        <f>J315+J316</f>
        <v>0</v>
      </c>
      <c r="K314" s="47">
        <f>K315+K316</f>
        <v>0</v>
      </c>
      <c r="L314" s="47">
        <f>L315+L316</f>
        <v>0</v>
      </c>
    </row>
    <row r="315" spans="1:12" ht="12.75" hidden="1">
      <c r="A315" s="53" t="s">
        <v>98</v>
      </c>
      <c r="B315" s="45" t="s">
        <v>99</v>
      </c>
      <c r="C315" s="69"/>
      <c r="D315" s="70"/>
      <c r="E315" s="47">
        <f t="shared" si="6"/>
        <v>0</v>
      </c>
      <c r="F315" s="47"/>
      <c r="G315" s="47"/>
      <c r="H315" s="47">
        <f t="shared" si="7"/>
        <v>0</v>
      </c>
      <c r="I315" s="47"/>
      <c r="J315" s="47"/>
      <c r="K315" s="47"/>
      <c r="L315" s="47"/>
    </row>
    <row r="316" spans="1:12" ht="12.75" hidden="1">
      <c r="A316" s="45" t="s">
        <v>100</v>
      </c>
      <c r="B316" s="45" t="s">
        <v>101</v>
      </c>
      <c r="C316" s="69"/>
      <c r="D316" s="70"/>
      <c r="E316" s="47">
        <f t="shared" si="6"/>
        <v>0</v>
      </c>
      <c r="F316" s="47"/>
      <c r="G316" s="47"/>
      <c r="H316" s="47">
        <f t="shared" si="7"/>
        <v>0</v>
      </c>
      <c r="I316" s="47"/>
      <c r="J316" s="47"/>
      <c r="K316" s="47"/>
      <c r="L316" s="47"/>
    </row>
    <row r="317" spans="1:12" ht="12.75" hidden="1">
      <c r="A317" s="54" t="s">
        <v>102</v>
      </c>
      <c r="B317" s="45">
        <v>300</v>
      </c>
      <c r="C317" s="69" t="s">
        <v>128</v>
      </c>
      <c r="D317" s="70" t="s">
        <v>129</v>
      </c>
      <c r="E317" s="47">
        <f t="shared" si="6"/>
        <v>0</v>
      </c>
      <c r="F317" s="47">
        <f>F318+F319</f>
        <v>0</v>
      </c>
      <c r="G317" s="47">
        <f>G318+G319</f>
        <v>0</v>
      </c>
      <c r="H317" s="47">
        <f t="shared" si="7"/>
        <v>0</v>
      </c>
      <c r="I317" s="47">
        <f>I318+I319</f>
        <v>0</v>
      </c>
      <c r="J317" s="47">
        <f>J318+J319</f>
        <v>0</v>
      </c>
      <c r="K317" s="47">
        <f>K318+K319</f>
        <v>0</v>
      </c>
      <c r="L317" s="47">
        <f>L318+L319</f>
        <v>0</v>
      </c>
    </row>
    <row r="318" spans="1:12" ht="12.75" hidden="1">
      <c r="A318" s="49" t="s">
        <v>103</v>
      </c>
      <c r="B318" s="45">
        <v>310</v>
      </c>
      <c r="C318" s="69" t="s">
        <v>128</v>
      </c>
      <c r="D318" s="70" t="s">
        <v>129</v>
      </c>
      <c r="E318" s="47">
        <f t="shared" si="6"/>
        <v>0</v>
      </c>
      <c r="F318" s="47"/>
      <c r="G318" s="47"/>
      <c r="H318" s="47">
        <f t="shared" si="7"/>
        <v>0</v>
      </c>
      <c r="I318" s="47"/>
      <c r="J318" s="47"/>
      <c r="K318" s="47"/>
      <c r="L318" s="47"/>
    </row>
    <row r="319" spans="1:12" ht="12.75" hidden="1">
      <c r="A319" s="49" t="s">
        <v>104</v>
      </c>
      <c r="B319" s="45">
        <v>340</v>
      </c>
      <c r="C319" s="69"/>
      <c r="D319" s="70"/>
      <c r="E319" s="47">
        <f t="shared" si="6"/>
        <v>0</v>
      </c>
      <c r="F319" s="47">
        <f>F320+F321+F322+F323+F324+F325</f>
        <v>0</v>
      </c>
      <c r="G319" s="47">
        <f>G320+G321+G322+G323+G324+G325</f>
        <v>0</v>
      </c>
      <c r="H319" s="47">
        <f t="shared" si="7"/>
        <v>0</v>
      </c>
      <c r="I319" s="47">
        <f>I320+I321+I322+I323+I324+I325</f>
        <v>0</v>
      </c>
      <c r="J319" s="47">
        <f>J320+J321+J322+J323+J324+J325</f>
        <v>0</v>
      </c>
      <c r="K319" s="47">
        <f>K320+K321+K322+K323+K324+K325</f>
        <v>0</v>
      </c>
      <c r="L319" s="47">
        <f>L320+L321+L322+L323+L324+L325</f>
        <v>0</v>
      </c>
    </row>
    <row r="320" spans="1:12" ht="12.75" hidden="1">
      <c r="A320" s="45" t="s">
        <v>105</v>
      </c>
      <c r="B320" s="45" t="s">
        <v>106</v>
      </c>
      <c r="C320" s="69"/>
      <c r="D320" s="70"/>
      <c r="E320" s="47">
        <f t="shared" si="6"/>
        <v>0</v>
      </c>
      <c r="F320" s="47"/>
      <c r="G320" s="47"/>
      <c r="H320" s="47">
        <f t="shared" si="7"/>
        <v>0</v>
      </c>
      <c r="I320" s="47"/>
      <c r="J320" s="47"/>
      <c r="K320" s="47"/>
      <c r="L320" s="47"/>
    </row>
    <row r="321" spans="1:12" ht="12.75" hidden="1">
      <c r="A321" s="45" t="s">
        <v>105</v>
      </c>
      <c r="B321" s="45" t="s">
        <v>106</v>
      </c>
      <c r="C321" s="69"/>
      <c r="D321" s="70"/>
      <c r="E321" s="47">
        <f t="shared" si="6"/>
        <v>0</v>
      </c>
      <c r="F321" s="47"/>
      <c r="G321" s="47"/>
      <c r="H321" s="47">
        <f t="shared" si="7"/>
        <v>0</v>
      </c>
      <c r="I321" s="47"/>
      <c r="J321" s="47"/>
      <c r="K321" s="47"/>
      <c r="L321" s="47"/>
    </row>
    <row r="322" spans="1:12" ht="12.75" hidden="1">
      <c r="A322" s="45" t="s">
        <v>107</v>
      </c>
      <c r="B322" s="45" t="s">
        <v>108</v>
      </c>
      <c r="C322" s="69"/>
      <c r="D322" s="70"/>
      <c r="E322" s="47">
        <f t="shared" si="6"/>
        <v>0</v>
      </c>
      <c r="F322" s="47"/>
      <c r="G322" s="47"/>
      <c r="H322" s="47">
        <f t="shared" si="7"/>
        <v>0</v>
      </c>
      <c r="I322" s="47"/>
      <c r="J322" s="47"/>
      <c r="K322" s="47"/>
      <c r="L322" s="47"/>
    </row>
    <row r="323" spans="1:12" ht="12.75" hidden="1">
      <c r="A323" s="45" t="s">
        <v>109</v>
      </c>
      <c r="B323" s="45" t="s">
        <v>110</v>
      </c>
      <c r="C323" s="69"/>
      <c r="D323" s="70"/>
      <c r="E323" s="47">
        <f t="shared" si="6"/>
        <v>0</v>
      </c>
      <c r="F323" s="47"/>
      <c r="G323" s="47"/>
      <c r="H323" s="47">
        <f t="shared" si="7"/>
        <v>0</v>
      </c>
      <c r="I323" s="47"/>
      <c r="J323" s="47"/>
      <c r="K323" s="47"/>
      <c r="L323" s="47"/>
    </row>
    <row r="324" spans="1:12" ht="12.75" hidden="1">
      <c r="A324" s="45" t="s">
        <v>111</v>
      </c>
      <c r="B324" s="45" t="s">
        <v>112</v>
      </c>
      <c r="C324" s="69"/>
      <c r="D324" s="70"/>
      <c r="E324" s="47">
        <f t="shared" si="6"/>
        <v>0</v>
      </c>
      <c r="F324" s="47"/>
      <c r="G324" s="47"/>
      <c r="H324" s="47">
        <f t="shared" si="7"/>
        <v>0</v>
      </c>
      <c r="I324" s="47"/>
      <c r="J324" s="47"/>
      <c r="K324" s="47"/>
      <c r="L324" s="47"/>
    </row>
    <row r="325" spans="1:12" ht="12.75" hidden="1">
      <c r="A325" s="45" t="s">
        <v>113</v>
      </c>
      <c r="B325" s="45" t="s">
        <v>114</v>
      </c>
      <c r="C325" s="69"/>
      <c r="D325" s="70"/>
      <c r="E325" s="47">
        <f t="shared" si="6"/>
        <v>0</v>
      </c>
      <c r="F325" s="47"/>
      <c r="G325" s="47"/>
      <c r="H325" s="47">
        <f t="shared" si="7"/>
        <v>0</v>
      </c>
      <c r="I325" s="47"/>
      <c r="J325" s="47"/>
      <c r="K325" s="47"/>
      <c r="L325" s="47"/>
    </row>
    <row r="326" spans="1:12" ht="12.75" hidden="1">
      <c r="A326" s="49" t="s">
        <v>115</v>
      </c>
      <c r="B326" s="55"/>
      <c r="C326" s="69" t="s">
        <v>128</v>
      </c>
      <c r="D326" s="70" t="s">
        <v>129</v>
      </c>
      <c r="E326" s="47">
        <f t="shared" si="6"/>
        <v>0</v>
      </c>
      <c r="F326" s="47">
        <f>F287+F317</f>
        <v>0</v>
      </c>
      <c r="G326" s="47">
        <f>G287+G317</f>
        <v>0</v>
      </c>
      <c r="H326" s="47">
        <f t="shared" si="7"/>
        <v>0</v>
      </c>
      <c r="I326" s="47">
        <f>I287+I317</f>
        <v>0</v>
      </c>
      <c r="J326" s="47">
        <f>J287+J317</f>
        <v>0</v>
      </c>
      <c r="K326" s="47">
        <f>K287+K317</f>
        <v>0</v>
      </c>
      <c r="L326" s="47">
        <f>L287+L317</f>
        <v>0</v>
      </c>
    </row>
    <row r="327" spans="1:3" ht="8.25" customHeight="1" hidden="1">
      <c r="A327" s="57"/>
      <c r="C327" s="58"/>
    </row>
    <row r="328" spans="1:4" ht="12.75" hidden="1">
      <c r="A328" s="59" t="s">
        <v>116</v>
      </c>
      <c r="C328" s="58" t="s">
        <v>117</v>
      </c>
      <c r="D328" t="str">
        <f>D242</f>
        <v>Гнидина С.А.</v>
      </c>
    </row>
    <row r="329" ht="9" customHeight="1" hidden="1">
      <c r="C329" s="58"/>
    </row>
    <row r="330" spans="1:4" ht="12.75" hidden="1">
      <c r="A330" s="59" t="s">
        <v>118</v>
      </c>
      <c r="C330" s="58" t="s">
        <v>117</v>
      </c>
      <c r="D330" t="str">
        <f>D244</f>
        <v>Ковалева Н.Б.</v>
      </c>
    </row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9" spans="6:9" ht="15">
      <c r="F349" s="1" t="s">
        <v>0</v>
      </c>
      <c r="I349" s="1" t="s">
        <v>0</v>
      </c>
    </row>
    <row r="350" spans="4:5" ht="12.75">
      <c r="D350" s="2" t="s">
        <v>1</v>
      </c>
      <c r="E350" s="60"/>
    </row>
    <row r="351" spans="5:10" ht="12.75">
      <c r="E351" s="3" t="s">
        <v>2</v>
      </c>
      <c r="F351" s="3"/>
      <c r="G351" s="4"/>
      <c r="H351" s="5" t="s">
        <v>2</v>
      </c>
      <c r="I351" s="4"/>
      <c r="J351" s="4"/>
    </row>
    <row r="352" spans="4:11" ht="18" customHeight="1">
      <c r="D352" s="6"/>
      <c r="E352" s="7"/>
      <c r="F352" s="7"/>
      <c r="G352" s="8" t="s">
        <v>3</v>
      </c>
      <c r="H352" s="9"/>
      <c r="I352" s="9"/>
      <c r="J352" s="10" t="s">
        <v>3</v>
      </c>
      <c r="K352" s="10"/>
    </row>
    <row r="353" spans="5:8" ht="12.75">
      <c r="E353" t="s">
        <v>4</v>
      </c>
      <c r="H353" t="s">
        <v>4</v>
      </c>
    </row>
    <row r="354" spans="5:11" ht="12.75">
      <c r="E354" s="11" t="s">
        <v>5</v>
      </c>
      <c r="F354" s="12" t="s">
        <v>6</v>
      </c>
      <c r="G354" s="13" t="s">
        <v>7</v>
      </c>
      <c r="I354" s="11" t="s">
        <v>8</v>
      </c>
      <c r="J354" s="12" t="s">
        <v>9</v>
      </c>
      <c r="K354" s="13" t="s">
        <v>10</v>
      </c>
    </row>
    <row r="356" spans="1:12" ht="14.25">
      <c r="A356" s="14"/>
      <c r="B356" s="15"/>
      <c r="C356" s="16"/>
      <c r="D356" s="16"/>
      <c r="E356" s="16"/>
      <c r="F356" s="16"/>
      <c r="G356" s="16"/>
      <c r="H356" s="16"/>
      <c r="I356" s="16"/>
      <c r="J356" s="16"/>
      <c r="K356" s="16"/>
      <c r="L356" s="16"/>
    </row>
    <row r="357" spans="1:12" ht="14.25">
      <c r="A357" s="62" t="str">
        <f>A271</f>
        <v>                                                      Бюджетная смета на 2011 год </v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</row>
    <row r="358" spans="1:12" ht="14.25">
      <c r="A358" s="15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</row>
    <row r="359" spans="2:12" ht="12.75">
      <c r="B359" s="18"/>
      <c r="C359" s="16" t="s">
        <v>12</v>
      </c>
      <c r="F359" s="2"/>
      <c r="G359" s="19" t="s">
        <v>13</v>
      </c>
      <c r="L359" s="20" t="s">
        <v>13</v>
      </c>
    </row>
    <row r="360" spans="6:12" ht="12.75">
      <c r="F360" s="21" t="s">
        <v>14</v>
      </c>
      <c r="G360" s="22" t="s">
        <v>15</v>
      </c>
      <c r="K360" s="13" t="s">
        <v>14</v>
      </c>
      <c r="L360" s="23" t="s">
        <v>15</v>
      </c>
    </row>
    <row r="361" spans="6:12" ht="12.75">
      <c r="F361" s="21" t="s">
        <v>16</v>
      </c>
      <c r="G361" s="22" t="s">
        <v>17</v>
      </c>
      <c r="K361" s="13" t="s">
        <v>16</v>
      </c>
      <c r="L361" s="23" t="s">
        <v>17</v>
      </c>
    </row>
    <row r="362" spans="1:12" ht="12.75">
      <c r="A362" t="s">
        <v>18</v>
      </c>
      <c r="B362" t="str">
        <f>B276</f>
        <v>МОУСОШ № 51</v>
      </c>
      <c r="D362" s="24"/>
      <c r="F362" s="2"/>
      <c r="G362" s="22"/>
      <c r="L362" s="23"/>
    </row>
    <row r="363" spans="1:12" ht="12.75">
      <c r="A363" t="s">
        <v>19</v>
      </c>
      <c r="B363" t="str">
        <f>B277</f>
        <v> г.Тула ул.Металлургов д.2</v>
      </c>
      <c r="F363" s="21" t="s">
        <v>20</v>
      </c>
      <c r="G363" s="22" t="s">
        <v>21</v>
      </c>
      <c r="K363" s="13" t="s">
        <v>20</v>
      </c>
      <c r="L363" s="23" t="s">
        <v>21</v>
      </c>
    </row>
    <row r="364" spans="1:12" ht="12.75">
      <c r="A364" t="s">
        <v>22</v>
      </c>
      <c r="F364" s="21" t="s">
        <v>23</v>
      </c>
      <c r="G364" s="22" t="s">
        <v>24</v>
      </c>
      <c r="K364" s="13" t="s">
        <v>23</v>
      </c>
      <c r="L364" s="23" t="s">
        <v>24</v>
      </c>
    </row>
    <row r="365" spans="1:12" ht="12.75">
      <c r="A365" t="s">
        <v>25</v>
      </c>
      <c r="B365" s="5" t="str">
        <f>B279</f>
        <v>Управление образования администрации города Тулы</v>
      </c>
      <c r="F365" s="21" t="s">
        <v>27</v>
      </c>
      <c r="G365" s="22" t="s">
        <v>28</v>
      </c>
      <c r="K365" s="13" t="s">
        <v>27</v>
      </c>
      <c r="L365" s="23" t="s">
        <v>28</v>
      </c>
    </row>
    <row r="366" spans="1:12" ht="12.75">
      <c r="A366" t="s">
        <v>29</v>
      </c>
      <c r="B366" s="25" t="str">
        <f>B280</f>
        <v>Общее образование</v>
      </c>
      <c r="C366" s="6"/>
      <c r="F366" s="21" t="s">
        <v>31</v>
      </c>
      <c r="G366" s="27" t="s">
        <v>32</v>
      </c>
      <c r="K366" s="13" t="s">
        <v>31</v>
      </c>
      <c r="L366" s="23" t="str">
        <f>G366</f>
        <v>0702</v>
      </c>
    </row>
    <row r="367" spans="1:12" ht="12.75">
      <c r="A367" t="s">
        <v>33</v>
      </c>
      <c r="B367" s="71" t="s">
        <v>130</v>
      </c>
      <c r="C367" s="26"/>
      <c r="D367" s="26"/>
      <c r="E367" s="26"/>
      <c r="F367" s="21" t="s">
        <v>35</v>
      </c>
      <c r="G367" s="27" t="s">
        <v>131</v>
      </c>
      <c r="H367" s="6"/>
      <c r="K367" s="13" t="s">
        <v>35</v>
      </c>
      <c r="L367" s="23" t="str">
        <f>G367</f>
        <v>7951200</v>
      </c>
    </row>
    <row r="368" spans="1:12" ht="12.75">
      <c r="A368" t="s">
        <v>37</v>
      </c>
      <c r="B368" s="25" t="str">
        <f>B282</f>
        <v>Выполнение функций бюджетными учреждениями</v>
      </c>
      <c r="C368" s="26"/>
      <c r="D368" s="26"/>
      <c r="E368" s="26"/>
      <c r="F368" s="21" t="s">
        <v>39</v>
      </c>
      <c r="G368" s="27" t="s">
        <v>40</v>
      </c>
      <c r="H368" s="6"/>
      <c r="K368" s="13" t="s">
        <v>39</v>
      </c>
      <c r="L368" s="23" t="str">
        <f>G368</f>
        <v>001</v>
      </c>
    </row>
    <row r="369" spans="1:12" ht="9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1:12" ht="12.75">
      <c r="A370" s="29"/>
      <c r="B370" s="30" t="s">
        <v>41</v>
      </c>
      <c r="C370" s="31" t="s">
        <v>42</v>
      </c>
      <c r="D370" s="32"/>
      <c r="E370" s="33" t="s">
        <v>43</v>
      </c>
      <c r="F370" s="33" t="s">
        <v>44</v>
      </c>
      <c r="G370" s="33" t="s">
        <v>45</v>
      </c>
      <c r="H370" s="33" t="s">
        <v>46</v>
      </c>
      <c r="I370" s="34"/>
      <c r="J370" s="35" t="s">
        <v>47</v>
      </c>
      <c r="K370" s="35"/>
      <c r="L370" s="36"/>
    </row>
    <row r="371" spans="1:12" ht="39.75" customHeight="1">
      <c r="A371" s="37" t="s">
        <v>48</v>
      </c>
      <c r="B371" s="38"/>
      <c r="C371" s="39" t="s">
        <v>49</v>
      </c>
      <c r="D371" s="40" t="s">
        <v>50</v>
      </c>
      <c r="E371" s="41"/>
      <c r="F371" s="41"/>
      <c r="G371" s="41"/>
      <c r="H371" s="42"/>
      <c r="I371" s="39" t="s">
        <v>51</v>
      </c>
      <c r="J371" s="39" t="s">
        <v>52</v>
      </c>
      <c r="K371" s="39" t="s">
        <v>53</v>
      </c>
      <c r="L371" s="39" t="s">
        <v>54</v>
      </c>
    </row>
    <row r="372" spans="1:12" ht="12.75">
      <c r="A372" s="43">
        <v>1</v>
      </c>
      <c r="B372" s="43">
        <v>2</v>
      </c>
      <c r="C372" s="43">
        <v>3</v>
      </c>
      <c r="D372" s="43">
        <v>4</v>
      </c>
      <c r="E372" s="43">
        <v>5</v>
      </c>
      <c r="F372" s="43">
        <v>6</v>
      </c>
      <c r="G372" s="43">
        <v>7</v>
      </c>
      <c r="H372" s="43">
        <v>5</v>
      </c>
      <c r="I372" s="43">
        <v>6</v>
      </c>
      <c r="J372" s="43">
        <v>7</v>
      </c>
      <c r="K372" s="43">
        <v>8</v>
      </c>
      <c r="L372" s="43">
        <v>9</v>
      </c>
    </row>
    <row r="373" spans="1:12" ht="12.75">
      <c r="A373" s="44" t="s">
        <v>55</v>
      </c>
      <c r="B373" s="45">
        <v>200</v>
      </c>
      <c r="C373" s="69" t="s">
        <v>132</v>
      </c>
      <c r="D373" s="72" t="s">
        <v>133</v>
      </c>
      <c r="E373" s="47">
        <f aca="true" t="shared" si="8" ref="E373:E412">H373</f>
        <v>354</v>
      </c>
      <c r="F373" s="47">
        <f>F374+F380+F399+F400</f>
        <v>331.9</v>
      </c>
      <c r="G373" s="47">
        <f>G374+G380+G399+G400</f>
        <v>93</v>
      </c>
      <c r="H373" s="47">
        <f aca="true" t="shared" si="9" ref="H373:H412">SUM(I373:L373)</f>
        <v>354</v>
      </c>
      <c r="I373" s="47">
        <f>I374+I380+I399+I400</f>
        <v>42.7</v>
      </c>
      <c r="J373" s="47">
        <f>J374+J380+J399+J400</f>
        <v>92</v>
      </c>
      <c r="K373" s="47">
        <f>K374+K380+K399+K400</f>
        <v>178</v>
      </c>
      <c r="L373" s="47">
        <f>L374+L380+L399+L400</f>
        <v>41.3</v>
      </c>
    </row>
    <row r="374" spans="1:12" ht="12.75">
      <c r="A374" s="48" t="s">
        <v>58</v>
      </c>
      <c r="B374" s="45">
        <v>210</v>
      </c>
      <c r="C374" s="69"/>
      <c r="D374" s="72"/>
      <c r="E374" s="47">
        <f t="shared" si="8"/>
        <v>0</v>
      </c>
      <c r="F374" s="47">
        <f>F375+F376+F379</f>
        <v>0</v>
      </c>
      <c r="G374" s="47">
        <f>G375+G376+G379</f>
        <v>0</v>
      </c>
      <c r="H374" s="47">
        <f t="shared" si="9"/>
        <v>0</v>
      </c>
      <c r="I374" s="47">
        <f>I375+I376+I379</f>
        <v>0</v>
      </c>
      <c r="J374" s="47">
        <f>J375+J376+J379</f>
        <v>0</v>
      </c>
      <c r="K374" s="47">
        <f>K375+K376+K379</f>
        <v>0</v>
      </c>
      <c r="L374" s="47">
        <f>L375+L376+L379</f>
        <v>0</v>
      </c>
    </row>
    <row r="375" spans="1:12" ht="12.75">
      <c r="A375" s="49" t="s">
        <v>59</v>
      </c>
      <c r="B375" s="45">
        <v>211</v>
      </c>
      <c r="C375" s="69"/>
      <c r="D375" s="72"/>
      <c r="E375" s="47">
        <f t="shared" si="8"/>
        <v>0</v>
      </c>
      <c r="F375" s="47"/>
      <c r="G375" s="47"/>
      <c r="H375" s="47">
        <f t="shared" si="9"/>
        <v>0</v>
      </c>
      <c r="I375" s="47"/>
      <c r="J375" s="47"/>
      <c r="K375" s="47"/>
      <c r="L375" s="47"/>
    </row>
    <row r="376" spans="1:12" ht="12.75">
      <c r="A376" s="50" t="s">
        <v>60</v>
      </c>
      <c r="B376" s="51">
        <v>212</v>
      </c>
      <c r="C376" s="69"/>
      <c r="D376" s="72"/>
      <c r="E376" s="47">
        <f t="shared" si="8"/>
        <v>0</v>
      </c>
      <c r="F376" s="47">
        <f>F377+F378</f>
        <v>0</v>
      </c>
      <c r="G376" s="47">
        <f>G377+G378</f>
        <v>0</v>
      </c>
      <c r="H376" s="47">
        <f t="shared" si="9"/>
        <v>0</v>
      </c>
      <c r="I376" s="47">
        <f>I377+I378</f>
        <v>0</v>
      </c>
      <c r="J376" s="47">
        <f>J377+J378</f>
        <v>0</v>
      </c>
      <c r="K376" s="47">
        <f>K377+K378</f>
        <v>0</v>
      </c>
      <c r="L376" s="47">
        <f>L377+L378</f>
        <v>0</v>
      </c>
    </row>
    <row r="377" spans="1:12" ht="12.75">
      <c r="A377" s="45" t="s">
        <v>61</v>
      </c>
      <c r="B377" s="51" t="s">
        <v>62</v>
      </c>
      <c r="C377" s="69"/>
      <c r="D377" s="72"/>
      <c r="E377" s="47">
        <f t="shared" si="8"/>
        <v>0</v>
      </c>
      <c r="F377" s="47"/>
      <c r="G377" s="47"/>
      <c r="H377" s="47">
        <f t="shared" si="9"/>
        <v>0</v>
      </c>
      <c r="I377" s="47"/>
      <c r="J377" s="47"/>
      <c r="K377" s="47"/>
      <c r="L377" s="47"/>
    </row>
    <row r="378" spans="1:12" ht="12.75">
      <c r="A378" s="45" t="s">
        <v>63</v>
      </c>
      <c r="B378" s="51" t="s">
        <v>64</v>
      </c>
      <c r="C378" s="69"/>
      <c r="D378" s="72"/>
      <c r="E378" s="47">
        <f t="shared" si="8"/>
        <v>0</v>
      </c>
      <c r="F378" s="47"/>
      <c r="G378" s="47"/>
      <c r="H378" s="47">
        <f t="shared" si="9"/>
        <v>0</v>
      </c>
      <c r="I378" s="47"/>
      <c r="J378" s="47"/>
      <c r="K378" s="47"/>
      <c r="L378" s="47"/>
    </row>
    <row r="379" spans="1:12" ht="12.75">
      <c r="A379" s="52" t="s">
        <v>65</v>
      </c>
      <c r="B379" s="51">
        <v>213</v>
      </c>
      <c r="C379" s="69"/>
      <c r="D379" s="72"/>
      <c r="E379" s="47">
        <f t="shared" si="8"/>
        <v>0</v>
      </c>
      <c r="F379" s="47"/>
      <c r="G379" s="47"/>
      <c r="H379" s="47">
        <f t="shared" si="9"/>
        <v>0</v>
      </c>
      <c r="I379" s="47"/>
      <c r="J379" s="47"/>
      <c r="K379" s="47"/>
      <c r="L379" s="47"/>
    </row>
    <row r="380" spans="1:12" ht="12.75">
      <c r="A380" s="44" t="s">
        <v>66</v>
      </c>
      <c r="B380" s="51">
        <v>220</v>
      </c>
      <c r="C380" s="69" t="s">
        <v>132</v>
      </c>
      <c r="D380" s="72" t="s">
        <v>133</v>
      </c>
      <c r="E380" s="47">
        <f t="shared" si="8"/>
        <v>354</v>
      </c>
      <c r="F380" s="47">
        <f>F381+F382+F383+F389+F390+F395</f>
        <v>331.9</v>
      </c>
      <c r="G380" s="47">
        <f>G381+G382+G383+G389+G390+G395</f>
        <v>93</v>
      </c>
      <c r="H380" s="47">
        <f t="shared" si="9"/>
        <v>354</v>
      </c>
      <c r="I380" s="47">
        <f>I381+I382+I383+I389+I390+I395</f>
        <v>42.7</v>
      </c>
      <c r="J380" s="47">
        <f>J381+J382+J383+J389+J390+J395</f>
        <v>92</v>
      </c>
      <c r="K380" s="47">
        <f>K381+K382+K383+K389+K390+K395</f>
        <v>178</v>
      </c>
      <c r="L380" s="47">
        <f>L381+L382+L383+L389+L390+L395</f>
        <v>41.3</v>
      </c>
    </row>
    <row r="381" spans="1:12" ht="12.75">
      <c r="A381" s="52" t="s">
        <v>67</v>
      </c>
      <c r="B381" s="51">
        <v>221</v>
      </c>
      <c r="C381" s="69" t="s">
        <v>132</v>
      </c>
      <c r="D381" s="72" t="s">
        <v>133</v>
      </c>
      <c r="E381" s="47">
        <f t="shared" si="8"/>
        <v>24</v>
      </c>
      <c r="F381" s="47">
        <v>24</v>
      </c>
      <c r="G381" s="47">
        <v>24</v>
      </c>
      <c r="H381" s="47">
        <f t="shared" si="9"/>
        <v>24</v>
      </c>
      <c r="I381" s="47">
        <v>6</v>
      </c>
      <c r="J381" s="47">
        <v>6</v>
      </c>
      <c r="K381" s="47">
        <v>6</v>
      </c>
      <c r="L381" s="47">
        <v>6</v>
      </c>
    </row>
    <row r="382" spans="1:12" ht="12.75">
      <c r="A382" s="52" t="s">
        <v>68</v>
      </c>
      <c r="B382" s="51">
        <v>222</v>
      </c>
      <c r="C382" s="69"/>
      <c r="D382" s="72"/>
      <c r="E382" s="47">
        <f t="shared" si="8"/>
        <v>0</v>
      </c>
      <c r="F382" s="47"/>
      <c r="G382" s="47"/>
      <c r="H382" s="47">
        <f t="shared" si="9"/>
        <v>0</v>
      </c>
      <c r="I382" s="47"/>
      <c r="J382" s="47"/>
      <c r="K382" s="47"/>
      <c r="L382" s="47"/>
    </row>
    <row r="383" spans="1:12" ht="12.75">
      <c r="A383" s="52" t="s">
        <v>69</v>
      </c>
      <c r="B383" s="51">
        <v>223</v>
      </c>
      <c r="C383" s="69"/>
      <c r="D383" s="72"/>
      <c r="E383" s="47">
        <f t="shared" si="8"/>
        <v>0</v>
      </c>
      <c r="F383" s="47">
        <f>F384+F385+F386+F387+F388</f>
        <v>0</v>
      </c>
      <c r="G383" s="47">
        <f>G384+G385+G386+G387+G388</f>
        <v>0</v>
      </c>
      <c r="H383" s="47">
        <f t="shared" si="9"/>
        <v>0</v>
      </c>
      <c r="I383" s="47">
        <f>I384+I385+I386+I387+I388</f>
        <v>0</v>
      </c>
      <c r="J383" s="47">
        <f>J384+J385+J386+J387+J388</f>
        <v>0</v>
      </c>
      <c r="K383" s="47">
        <f>K384+K385+K386+K387+K388</f>
        <v>0</v>
      </c>
      <c r="L383" s="47">
        <f>L384+L385+L386+L387+L388</f>
        <v>0</v>
      </c>
    </row>
    <row r="384" spans="1:12" ht="12.75">
      <c r="A384" s="51" t="s">
        <v>70</v>
      </c>
      <c r="B384" s="51" t="s">
        <v>71</v>
      </c>
      <c r="C384" s="69"/>
      <c r="D384" s="72"/>
      <c r="E384" s="47">
        <f t="shared" si="8"/>
        <v>0</v>
      </c>
      <c r="F384" s="47"/>
      <c r="G384" s="47"/>
      <c r="H384" s="47">
        <f t="shared" si="9"/>
        <v>0</v>
      </c>
      <c r="I384" s="47"/>
      <c r="J384" s="47"/>
      <c r="K384" s="47"/>
      <c r="L384" s="47"/>
    </row>
    <row r="385" spans="1:12" ht="12.75">
      <c r="A385" s="51" t="s">
        <v>72</v>
      </c>
      <c r="B385" s="51" t="s">
        <v>73</v>
      </c>
      <c r="C385" s="69"/>
      <c r="D385" s="72"/>
      <c r="E385" s="47">
        <f t="shared" si="8"/>
        <v>0</v>
      </c>
      <c r="F385" s="47"/>
      <c r="G385" s="47"/>
      <c r="H385" s="47">
        <f t="shared" si="9"/>
        <v>0</v>
      </c>
      <c r="I385" s="47"/>
      <c r="J385" s="47"/>
      <c r="K385" s="47"/>
      <c r="L385" s="47"/>
    </row>
    <row r="386" spans="1:12" ht="12.75">
      <c r="A386" s="51" t="s">
        <v>74</v>
      </c>
      <c r="B386" s="51" t="s">
        <v>75</v>
      </c>
      <c r="C386" s="69"/>
      <c r="D386" s="72"/>
      <c r="E386" s="47">
        <f t="shared" si="8"/>
        <v>0</v>
      </c>
      <c r="F386" s="47"/>
      <c r="G386" s="47"/>
      <c r="H386" s="47">
        <f t="shared" si="9"/>
        <v>0</v>
      </c>
      <c r="I386" s="47"/>
      <c r="J386" s="47"/>
      <c r="K386" s="47"/>
      <c r="L386" s="47"/>
    </row>
    <row r="387" spans="1:12" ht="12.75">
      <c r="A387" s="51" t="s">
        <v>76</v>
      </c>
      <c r="B387" s="51" t="s">
        <v>77</v>
      </c>
      <c r="C387" s="69"/>
      <c r="D387" s="72"/>
      <c r="E387" s="47">
        <f t="shared" si="8"/>
        <v>0</v>
      </c>
      <c r="F387" s="47"/>
      <c r="G387" s="47"/>
      <c r="H387" s="47">
        <f t="shared" si="9"/>
        <v>0</v>
      </c>
      <c r="I387" s="47"/>
      <c r="J387" s="47"/>
      <c r="K387" s="47"/>
      <c r="L387" s="47"/>
    </row>
    <row r="388" spans="1:12" ht="12.75">
      <c r="A388" s="51" t="s">
        <v>78</v>
      </c>
      <c r="B388" s="51" t="s">
        <v>79</v>
      </c>
      <c r="C388" s="69"/>
      <c r="D388" s="72"/>
      <c r="E388" s="47">
        <f t="shared" si="8"/>
        <v>0</v>
      </c>
      <c r="F388" s="47"/>
      <c r="G388" s="47"/>
      <c r="H388" s="47">
        <f t="shared" si="9"/>
        <v>0</v>
      </c>
      <c r="I388" s="47"/>
      <c r="J388" s="47"/>
      <c r="K388" s="47"/>
      <c r="L388" s="47"/>
    </row>
    <row r="389" spans="1:12" ht="12.75">
      <c r="A389" s="49" t="s">
        <v>80</v>
      </c>
      <c r="B389" s="45">
        <v>224</v>
      </c>
      <c r="C389" s="69"/>
      <c r="D389" s="72"/>
      <c r="E389" s="47">
        <f t="shared" si="8"/>
        <v>0</v>
      </c>
      <c r="F389" s="47"/>
      <c r="G389" s="47"/>
      <c r="H389" s="47">
        <f t="shared" si="9"/>
        <v>0</v>
      </c>
      <c r="I389" s="47"/>
      <c r="J389" s="47"/>
      <c r="K389" s="47"/>
      <c r="L389" s="47"/>
    </row>
    <row r="390" spans="1:12" ht="12.75">
      <c r="A390" s="49" t="s">
        <v>81</v>
      </c>
      <c r="B390" s="45">
        <v>225</v>
      </c>
      <c r="C390" s="69" t="s">
        <v>132</v>
      </c>
      <c r="D390" s="72" t="s">
        <v>133</v>
      </c>
      <c r="E390" s="47">
        <f t="shared" si="8"/>
        <v>330</v>
      </c>
      <c r="F390" s="47">
        <f>F391+F392+F393+F394</f>
        <v>307.9</v>
      </c>
      <c r="G390" s="47">
        <f>G391+G392+G393+G394</f>
        <v>69</v>
      </c>
      <c r="H390" s="47">
        <f t="shared" si="9"/>
        <v>330</v>
      </c>
      <c r="I390" s="47">
        <f>I391+I392+I393+I394</f>
        <v>36.7</v>
      </c>
      <c r="J390" s="47">
        <f>J391+J392+J393+J394</f>
        <v>86</v>
      </c>
      <c r="K390" s="47">
        <f>K391+K392+K393+K394</f>
        <v>172</v>
      </c>
      <c r="L390" s="47">
        <f>L391+L392+L393+L394</f>
        <v>35.3</v>
      </c>
    </row>
    <row r="391" spans="1:12" ht="12.75">
      <c r="A391" s="45" t="s">
        <v>82</v>
      </c>
      <c r="B391" s="45" t="s">
        <v>83</v>
      </c>
      <c r="C391" s="69"/>
      <c r="D391" s="72"/>
      <c r="E391" s="47">
        <f t="shared" si="8"/>
        <v>0</v>
      </c>
      <c r="F391" s="47"/>
      <c r="G391" s="47"/>
      <c r="H391" s="47">
        <f t="shared" si="9"/>
        <v>0</v>
      </c>
      <c r="I391" s="47"/>
      <c r="J391" s="47"/>
      <c r="K391" s="47"/>
      <c r="L391" s="47"/>
    </row>
    <row r="392" spans="1:12" ht="12.75">
      <c r="A392" s="45" t="s">
        <v>84</v>
      </c>
      <c r="B392" s="45" t="s">
        <v>85</v>
      </c>
      <c r="C392" s="69"/>
      <c r="D392" s="72"/>
      <c r="E392" s="47">
        <f t="shared" si="8"/>
        <v>0</v>
      </c>
      <c r="F392" s="47"/>
      <c r="G392" s="47"/>
      <c r="H392" s="47">
        <f t="shared" si="9"/>
        <v>0</v>
      </c>
      <c r="I392" s="47"/>
      <c r="J392" s="47"/>
      <c r="K392" s="47"/>
      <c r="L392" s="47"/>
    </row>
    <row r="393" spans="1:12" ht="12.75">
      <c r="A393" s="45" t="s">
        <v>86</v>
      </c>
      <c r="B393" s="45" t="s">
        <v>87</v>
      </c>
      <c r="C393" s="69" t="s">
        <v>132</v>
      </c>
      <c r="D393" s="72" t="s">
        <v>133</v>
      </c>
      <c r="E393" s="47">
        <f t="shared" si="8"/>
        <v>330</v>
      </c>
      <c r="F393" s="47">
        <v>307.9</v>
      </c>
      <c r="G393" s="47">
        <v>69</v>
      </c>
      <c r="H393" s="47">
        <f t="shared" si="9"/>
        <v>330</v>
      </c>
      <c r="I393" s="47">
        <v>36.7</v>
      </c>
      <c r="J393" s="47">
        <v>86</v>
      </c>
      <c r="K393" s="47">
        <v>172</v>
      </c>
      <c r="L393" s="47">
        <v>35.3</v>
      </c>
    </row>
    <row r="394" spans="1:12" ht="12.75">
      <c r="A394" s="45" t="s">
        <v>88</v>
      </c>
      <c r="B394" s="45" t="s">
        <v>89</v>
      </c>
      <c r="C394" s="69"/>
      <c r="D394" s="72"/>
      <c r="E394" s="47">
        <f t="shared" si="8"/>
        <v>0</v>
      </c>
      <c r="F394" s="47"/>
      <c r="G394" s="47"/>
      <c r="H394" s="47">
        <f t="shared" si="9"/>
        <v>0</v>
      </c>
      <c r="I394" s="47"/>
      <c r="J394" s="47"/>
      <c r="K394" s="47"/>
      <c r="L394" s="47"/>
    </row>
    <row r="395" spans="1:12" ht="12.75">
      <c r="A395" s="49" t="s">
        <v>90</v>
      </c>
      <c r="B395" s="45">
        <v>226</v>
      </c>
      <c r="C395" s="69"/>
      <c r="D395" s="72"/>
      <c r="E395" s="47">
        <f t="shared" si="8"/>
        <v>0</v>
      </c>
      <c r="F395" s="47">
        <f>F396+F397+F398</f>
        <v>0</v>
      </c>
      <c r="G395" s="47">
        <f>G396+G397+G398</f>
        <v>0</v>
      </c>
      <c r="H395" s="47">
        <f t="shared" si="9"/>
        <v>0</v>
      </c>
      <c r="I395" s="47">
        <f>I396+I397+I398</f>
        <v>0</v>
      </c>
      <c r="J395" s="47">
        <f>J396+J397+J398</f>
        <v>0</v>
      </c>
      <c r="K395" s="47">
        <f>K396+K397+K398</f>
        <v>0</v>
      </c>
      <c r="L395" s="47">
        <f>L396+L397+L398</f>
        <v>0</v>
      </c>
    </row>
    <row r="396" spans="1:12" ht="12.75">
      <c r="A396" s="45" t="s">
        <v>91</v>
      </c>
      <c r="B396" s="45" t="s">
        <v>92</v>
      </c>
      <c r="C396" s="69"/>
      <c r="D396" s="72"/>
      <c r="E396" s="47">
        <f t="shared" si="8"/>
        <v>0</v>
      </c>
      <c r="F396" s="47"/>
      <c r="G396" s="47"/>
      <c r="H396" s="47">
        <f t="shared" si="9"/>
        <v>0</v>
      </c>
      <c r="I396" s="47"/>
      <c r="J396" s="47"/>
      <c r="K396" s="47"/>
      <c r="L396" s="47"/>
    </row>
    <row r="397" spans="1:12" ht="12.75">
      <c r="A397" s="45" t="s">
        <v>86</v>
      </c>
      <c r="B397" s="45" t="s">
        <v>93</v>
      </c>
      <c r="C397" s="69"/>
      <c r="D397" s="72"/>
      <c r="E397" s="47">
        <f t="shared" si="8"/>
        <v>0</v>
      </c>
      <c r="F397" s="47"/>
      <c r="G397" s="47"/>
      <c r="H397" s="47">
        <f t="shared" si="9"/>
        <v>0</v>
      </c>
      <c r="I397" s="47"/>
      <c r="J397" s="47"/>
      <c r="K397" s="47"/>
      <c r="L397" s="47"/>
    </row>
    <row r="398" spans="1:12" ht="12.75">
      <c r="A398" s="45" t="s">
        <v>94</v>
      </c>
      <c r="B398" s="45" t="s">
        <v>95</v>
      </c>
      <c r="C398" s="69"/>
      <c r="D398" s="72"/>
      <c r="E398" s="47">
        <f t="shared" si="8"/>
        <v>0</v>
      </c>
      <c r="F398" s="47"/>
      <c r="G398" s="47"/>
      <c r="H398" s="47">
        <f t="shared" si="9"/>
        <v>0</v>
      </c>
      <c r="I398" s="47"/>
      <c r="J398" s="47"/>
      <c r="K398" s="47"/>
      <c r="L398" s="47"/>
    </row>
    <row r="399" spans="1:12" ht="12.75">
      <c r="A399" s="49" t="s">
        <v>96</v>
      </c>
      <c r="B399" s="45">
        <v>262</v>
      </c>
      <c r="C399" s="69"/>
      <c r="D399" s="72"/>
      <c r="E399" s="47">
        <f t="shared" si="8"/>
        <v>0</v>
      </c>
      <c r="F399" s="47"/>
      <c r="G399" s="47"/>
      <c r="H399" s="47">
        <f t="shared" si="9"/>
        <v>0</v>
      </c>
      <c r="I399" s="47"/>
      <c r="J399" s="47"/>
      <c r="K399" s="47"/>
      <c r="L399" s="47"/>
    </row>
    <row r="400" spans="1:12" ht="12.75">
      <c r="A400" s="49" t="s">
        <v>97</v>
      </c>
      <c r="B400" s="45">
        <v>290</v>
      </c>
      <c r="C400" s="69"/>
      <c r="D400" s="72"/>
      <c r="E400" s="47">
        <f t="shared" si="8"/>
        <v>0</v>
      </c>
      <c r="F400" s="47">
        <f>F401+F402</f>
        <v>0</v>
      </c>
      <c r="G400" s="47">
        <f>G401+G402</f>
        <v>0</v>
      </c>
      <c r="H400" s="47">
        <f t="shared" si="9"/>
        <v>0</v>
      </c>
      <c r="I400" s="47">
        <f>I401+I402</f>
        <v>0</v>
      </c>
      <c r="J400" s="47">
        <f>J401+J402</f>
        <v>0</v>
      </c>
      <c r="K400" s="47">
        <f>K401+K402</f>
        <v>0</v>
      </c>
      <c r="L400" s="47">
        <f>L401+L402</f>
        <v>0</v>
      </c>
    </row>
    <row r="401" spans="1:12" ht="12.75">
      <c r="A401" s="53" t="s">
        <v>98</v>
      </c>
      <c r="B401" s="45" t="s">
        <v>99</v>
      </c>
      <c r="C401" s="69"/>
      <c r="D401" s="72"/>
      <c r="E401" s="47">
        <f t="shared" si="8"/>
        <v>0</v>
      </c>
      <c r="F401" s="47"/>
      <c r="G401" s="47"/>
      <c r="H401" s="47">
        <f t="shared" si="9"/>
        <v>0</v>
      </c>
      <c r="I401" s="47"/>
      <c r="J401" s="47"/>
      <c r="K401" s="47"/>
      <c r="L401" s="47"/>
    </row>
    <row r="402" spans="1:12" ht="12.75">
      <c r="A402" s="45" t="s">
        <v>100</v>
      </c>
      <c r="B402" s="45" t="s">
        <v>101</v>
      </c>
      <c r="C402" s="69"/>
      <c r="D402" s="72"/>
      <c r="E402" s="47">
        <f t="shared" si="8"/>
        <v>0</v>
      </c>
      <c r="F402" s="47"/>
      <c r="G402" s="47"/>
      <c r="H402" s="47">
        <f t="shared" si="9"/>
        <v>0</v>
      </c>
      <c r="I402" s="47"/>
      <c r="J402" s="47"/>
      <c r="K402" s="47"/>
      <c r="L402" s="47"/>
    </row>
    <row r="403" spans="1:12" ht="12.75">
      <c r="A403" s="54" t="s">
        <v>102</v>
      </c>
      <c r="B403" s="45">
        <v>300</v>
      </c>
      <c r="C403" s="69" t="s">
        <v>132</v>
      </c>
      <c r="D403" s="72" t="s">
        <v>133</v>
      </c>
      <c r="E403" s="47">
        <f t="shared" si="8"/>
        <v>0</v>
      </c>
      <c r="F403" s="47">
        <f>F404+F405</f>
        <v>0</v>
      </c>
      <c r="G403" s="47">
        <f>G404+G405</f>
        <v>0</v>
      </c>
      <c r="H403" s="47">
        <f t="shared" si="9"/>
        <v>0</v>
      </c>
      <c r="I403" s="47">
        <f>I404+I405</f>
        <v>0</v>
      </c>
      <c r="J403" s="47">
        <f>J404+J405</f>
        <v>0</v>
      </c>
      <c r="K403" s="47">
        <f>K404+K405</f>
        <v>0</v>
      </c>
      <c r="L403" s="47">
        <f>L404+L405</f>
        <v>0</v>
      </c>
    </row>
    <row r="404" spans="1:12" ht="12.75">
      <c r="A404" s="49" t="s">
        <v>103</v>
      </c>
      <c r="B404" s="45">
        <v>310</v>
      </c>
      <c r="C404" s="69" t="s">
        <v>132</v>
      </c>
      <c r="D404" s="72" t="s">
        <v>133</v>
      </c>
      <c r="E404" s="47">
        <f t="shared" si="8"/>
        <v>0</v>
      </c>
      <c r="F404" s="47"/>
      <c r="G404" s="47"/>
      <c r="H404" s="47">
        <f t="shared" si="9"/>
        <v>0</v>
      </c>
      <c r="I404" s="47"/>
      <c r="J404" s="47"/>
      <c r="K404" s="47"/>
      <c r="L404" s="47"/>
    </row>
    <row r="405" spans="1:12" ht="12.75">
      <c r="A405" s="49" t="s">
        <v>104</v>
      </c>
      <c r="B405" s="45">
        <v>340</v>
      </c>
      <c r="C405" s="69"/>
      <c r="D405" s="72"/>
      <c r="E405" s="47">
        <f t="shared" si="8"/>
        <v>0</v>
      </c>
      <c r="F405" s="47">
        <f>F406+F407+F408+F409+F410+F411</f>
        <v>0</v>
      </c>
      <c r="G405" s="47">
        <f>G406+G407+G408+G409+G410+G411</f>
        <v>0</v>
      </c>
      <c r="H405" s="47">
        <f t="shared" si="9"/>
        <v>0</v>
      </c>
      <c r="I405" s="47">
        <f>I406+I407+I408+I409+I410+I411</f>
        <v>0</v>
      </c>
      <c r="J405" s="47">
        <f>J406+J407+J408+J409+J410+J411</f>
        <v>0</v>
      </c>
      <c r="K405" s="47">
        <f>K406+K407+K408+K409+K410+K411</f>
        <v>0</v>
      </c>
      <c r="L405" s="47">
        <f>L406+L407+L408+L409+L410+L411</f>
        <v>0</v>
      </c>
    </row>
    <row r="406" spans="1:12" ht="12.75">
      <c r="A406" s="45" t="s">
        <v>105</v>
      </c>
      <c r="B406" s="45" t="s">
        <v>106</v>
      </c>
      <c r="C406" s="69"/>
      <c r="D406" s="72"/>
      <c r="E406" s="47">
        <f t="shared" si="8"/>
        <v>0</v>
      </c>
      <c r="F406" s="47"/>
      <c r="G406" s="47"/>
      <c r="H406" s="47">
        <f t="shared" si="9"/>
        <v>0</v>
      </c>
      <c r="I406" s="47"/>
      <c r="J406" s="47"/>
      <c r="K406" s="47"/>
      <c r="L406" s="47"/>
    </row>
    <row r="407" spans="1:12" ht="12.75">
      <c r="A407" s="45" t="s">
        <v>105</v>
      </c>
      <c r="B407" s="45" t="s">
        <v>106</v>
      </c>
      <c r="C407" s="69"/>
      <c r="D407" s="72"/>
      <c r="E407" s="47">
        <f t="shared" si="8"/>
        <v>0</v>
      </c>
      <c r="F407" s="47"/>
      <c r="G407" s="47"/>
      <c r="H407" s="47">
        <f t="shared" si="9"/>
        <v>0</v>
      </c>
      <c r="I407" s="47"/>
      <c r="J407" s="47"/>
      <c r="K407" s="47"/>
      <c r="L407" s="47"/>
    </row>
    <row r="408" spans="1:12" ht="12.75">
      <c r="A408" s="45" t="s">
        <v>107</v>
      </c>
      <c r="B408" s="45" t="s">
        <v>108</v>
      </c>
      <c r="C408" s="69"/>
      <c r="D408" s="72"/>
      <c r="E408" s="47">
        <f t="shared" si="8"/>
        <v>0</v>
      </c>
      <c r="F408" s="47"/>
      <c r="G408" s="47"/>
      <c r="H408" s="47">
        <f t="shared" si="9"/>
        <v>0</v>
      </c>
      <c r="I408" s="47"/>
      <c r="J408" s="47"/>
      <c r="K408" s="47"/>
      <c r="L408" s="47"/>
    </row>
    <row r="409" spans="1:12" ht="12.75">
      <c r="A409" s="45" t="s">
        <v>109</v>
      </c>
      <c r="B409" s="45" t="s">
        <v>110</v>
      </c>
      <c r="C409" s="69"/>
      <c r="D409" s="72"/>
      <c r="E409" s="47">
        <f t="shared" si="8"/>
        <v>0</v>
      </c>
      <c r="F409" s="47"/>
      <c r="G409" s="47"/>
      <c r="H409" s="47">
        <f t="shared" si="9"/>
        <v>0</v>
      </c>
      <c r="I409" s="47"/>
      <c r="J409" s="47"/>
      <c r="K409" s="47"/>
      <c r="L409" s="47"/>
    </row>
    <row r="410" spans="1:12" ht="12.75">
      <c r="A410" s="45" t="s">
        <v>111</v>
      </c>
      <c r="B410" s="45" t="s">
        <v>112</v>
      </c>
      <c r="C410" s="69"/>
      <c r="D410" s="72"/>
      <c r="E410" s="47">
        <f t="shared" si="8"/>
        <v>0</v>
      </c>
      <c r="F410" s="47"/>
      <c r="G410" s="47"/>
      <c r="H410" s="47">
        <f t="shared" si="9"/>
        <v>0</v>
      </c>
      <c r="I410" s="47"/>
      <c r="J410" s="47"/>
      <c r="K410" s="47"/>
      <c r="L410" s="47"/>
    </row>
    <row r="411" spans="1:12" ht="12.75">
      <c r="A411" s="45" t="s">
        <v>113</v>
      </c>
      <c r="B411" s="45" t="s">
        <v>114</v>
      </c>
      <c r="C411" s="69"/>
      <c r="D411" s="72"/>
      <c r="E411" s="47">
        <f t="shared" si="8"/>
        <v>0</v>
      </c>
      <c r="F411" s="47"/>
      <c r="G411" s="47"/>
      <c r="H411" s="47">
        <f t="shared" si="9"/>
        <v>0</v>
      </c>
      <c r="I411" s="47"/>
      <c r="J411" s="47"/>
      <c r="K411" s="47"/>
      <c r="L411" s="47"/>
    </row>
    <row r="412" spans="1:12" ht="12.75">
      <c r="A412" s="49" t="s">
        <v>115</v>
      </c>
      <c r="B412" s="55"/>
      <c r="C412" s="69" t="s">
        <v>132</v>
      </c>
      <c r="D412" s="72" t="s">
        <v>133</v>
      </c>
      <c r="E412" s="47">
        <f t="shared" si="8"/>
        <v>354</v>
      </c>
      <c r="F412" s="47">
        <f>F373+F403</f>
        <v>331.9</v>
      </c>
      <c r="G412" s="47">
        <f>G373+G403</f>
        <v>93</v>
      </c>
      <c r="H412" s="47">
        <f t="shared" si="9"/>
        <v>354</v>
      </c>
      <c r="I412" s="47">
        <f>I373+I403</f>
        <v>42.7</v>
      </c>
      <c r="J412" s="47">
        <f>J373+J403</f>
        <v>92</v>
      </c>
      <c r="K412" s="47">
        <f>K373+K403</f>
        <v>178</v>
      </c>
      <c r="L412" s="47">
        <f>L373+L403</f>
        <v>41.3</v>
      </c>
    </row>
    <row r="413" spans="1:3" ht="8.25" customHeight="1">
      <c r="A413" s="57"/>
      <c r="C413" s="58"/>
    </row>
    <row r="414" spans="1:4" ht="12.75">
      <c r="A414" s="59" t="s">
        <v>116</v>
      </c>
      <c r="C414" s="58" t="s">
        <v>117</v>
      </c>
      <c r="D414" t="str">
        <f>D328</f>
        <v>Гнидина С.А.</v>
      </c>
    </row>
    <row r="415" ht="9" customHeight="1">
      <c r="C415" s="58"/>
    </row>
    <row r="416" spans="1:4" ht="12.75">
      <c r="A416" s="59" t="s">
        <v>118</v>
      </c>
      <c r="C416" s="58" t="s">
        <v>117</v>
      </c>
      <c r="D416" t="str">
        <f>D330</f>
        <v>Ковалева Н.Б.</v>
      </c>
    </row>
    <row r="431" ht="12.75" hidden="1"/>
    <row r="432" ht="12.75" hidden="1"/>
    <row r="433" ht="12.75" hidden="1"/>
    <row r="434" ht="12.75" hidden="1"/>
    <row r="435" spans="6:9" ht="15" hidden="1">
      <c r="F435" s="1" t="s">
        <v>0</v>
      </c>
      <c r="I435" s="1" t="s">
        <v>0</v>
      </c>
    </row>
    <row r="436" spans="4:5" ht="12.75" hidden="1">
      <c r="D436" s="2" t="s">
        <v>1</v>
      </c>
      <c r="E436" s="60"/>
    </row>
    <row r="437" spans="5:10" ht="12.75" hidden="1">
      <c r="E437" s="3" t="s">
        <v>2</v>
      </c>
      <c r="F437" s="3"/>
      <c r="G437" s="4"/>
      <c r="H437" s="5" t="s">
        <v>2</v>
      </c>
      <c r="I437" s="4"/>
      <c r="J437" s="4"/>
    </row>
    <row r="438" spans="4:11" ht="18" customHeight="1" hidden="1">
      <c r="D438" s="6"/>
      <c r="E438" s="7"/>
      <c r="F438" s="7"/>
      <c r="G438" s="8" t="s">
        <v>3</v>
      </c>
      <c r="H438" s="9"/>
      <c r="I438" s="9"/>
      <c r="J438" s="10" t="s">
        <v>3</v>
      </c>
      <c r="K438" s="10"/>
    </row>
    <row r="439" spans="5:8" ht="12.75" hidden="1">
      <c r="E439" t="s">
        <v>4</v>
      </c>
      <c r="H439" t="s">
        <v>4</v>
      </c>
    </row>
    <row r="440" spans="5:11" ht="12.75" hidden="1">
      <c r="E440" s="11" t="s">
        <v>5</v>
      </c>
      <c r="F440" s="12" t="s">
        <v>6</v>
      </c>
      <c r="G440" s="13" t="s">
        <v>7</v>
      </c>
      <c r="I440" s="11" t="s">
        <v>8</v>
      </c>
      <c r="J440" s="12" t="s">
        <v>9</v>
      </c>
      <c r="K440" s="13" t="s">
        <v>10</v>
      </c>
    </row>
    <row r="441" ht="12.75" hidden="1"/>
    <row r="442" spans="1:12" ht="14.25" hidden="1">
      <c r="A442" s="14"/>
      <c r="B442" s="15"/>
      <c r="C442" s="16"/>
      <c r="D442" s="16"/>
      <c r="E442" s="16"/>
      <c r="F442" s="16"/>
      <c r="G442" s="16"/>
      <c r="H442" s="16"/>
      <c r="I442" s="16"/>
      <c r="J442" s="16"/>
      <c r="K442" s="16"/>
      <c r="L442" s="16"/>
    </row>
    <row r="443" spans="1:12" ht="14.25" hidden="1">
      <c r="A443" s="62" t="str">
        <f>A357</f>
        <v>                                                      Бюджетная смета на 2011 год 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</row>
    <row r="444" spans="1:12" ht="14.25" hidden="1">
      <c r="A444" s="15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</row>
    <row r="445" spans="2:12" ht="12.75" hidden="1">
      <c r="B445" s="18"/>
      <c r="C445" s="73" t="s">
        <v>134</v>
      </c>
      <c r="F445" s="2"/>
      <c r="G445" s="19" t="s">
        <v>13</v>
      </c>
      <c r="L445" s="20" t="s">
        <v>13</v>
      </c>
    </row>
    <row r="446" spans="6:12" ht="12.75" hidden="1">
      <c r="F446" s="21" t="s">
        <v>14</v>
      </c>
      <c r="G446" s="22" t="s">
        <v>15</v>
      </c>
      <c r="K446" s="13" t="s">
        <v>14</v>
      </c>
      <c r="L446" s="23" t="s">
        <v>15</v>
      </c>
    </row>
    <row r="447" spans="6:12" ht="12.75" hidden="1">
      <c r="F447" s="21" t="s">
        <v>16</v>
      </c>
      <c r="G447" s="22" t="s">
        <v>17</v>
      </c>
      <c r="K447" s="13" t="s">
        <v>16</v>
      </c>
      <c r="L447" s="23" t="s">
        <v>17</v>
      </c>
    </row>
    <row r="448" spans="1:12" ht="12.75" hidden="1">
      <c r="A448" t="s">
        <v>18</v>
      </c>
      <c r="B448" t="str">
        <f>B362</f>
        <v>МОУСОШ № 51</v>
      </c>
      <c r="D448" s="24"/>
      <c r="F448" s="2"/>
      <c r="G448" s="22"/>
      <c r="L448" s="23"/>
    </row>
    <row r="449" spans="1:12" ht="12.75" hidden="1">
      <c r="A449" t="s">
        <v>19</v>
      </c>
      <c r="B449" t="str">
        <f>B363</f>
        <v> г.Тула ул.Металлургов д.2</v>
      </c>
      <c r="F449" s="21" t="s">
        <v>20</v>
      </c>
      <c r="G449" s="22" t="s">
        <v>21</v>
      </c>
      <c r="K449" s="13" t="s">
        <v>20</v>
      </c>
      <c r="L449" s="23" t="s">
        <v>21</v>
      </c>
    </row>
    <row r="450" spans="1:12" ht="12.75" hidden="1">
      <c r="A450" t="s">
        <v>22</v>
      </c>
      <c r="F450" s="21" t="s">
        <v>23</v>
      </c>
      <c r="G450" s="22" t="s">
        <v>24</v>
      </c>
      <c r="K450" s="13" t="s">
        <v>23</v>
      </c>
      <c r="L450" s="23" t="s">
        <v>24</v>
      </c>
    </row>
    <row r="451" spans="1:12" ht="12.75" hidden="1">
      <c r="A451" t="s">
        <v>25</v>
      </c>
      <c r="B451" s="5" t="str">
        <f>B365</f>
        <v>Управление образования администрации города Тулы</v>
      </c>
      <c r="F451" s="21" t="s">
        <v>27</v>
      </c>
      <c r="G451" s="22" t="s">
        <v>28</v>
      </c>
      <c r="K451" s="13" t="s">
        <v>27</v>
      </c>
      <c r="L451" s="23" t="s">
        <v>28</v>
      </c>
    </row>
    <row r="452" spans="1:12" ht="12.75" hidden="1">
      <c r="A452" t="s">
        <v>29</v>
      </c>
      <c r="B452" s="25" t="str">
        <f>B366</f>
        <v>Общее образование</v>
      </c>
      <c r="C452" s="26"/>
      <c r="F452" s="21" t="s">
        <v>31</v>
      </c>
      <c r="G452" s="27" t="s">
        <v>32</v>
      </c>
      <c r="K452" s="13" t="s">
        <v>31</v>
      </c>
      <c r="L452" s="23" t="str">
        <f>G452</f>
        <v>0702</v>
      </c>
    </row>
    <row r="453" spans="1:12" ht="12.75" hidden="1">
      <c r="A453" t="s">
        <v>33</v>
      </c>
      <c r="B453" s="25" t="s">
        <v>135</v>
      </c>
      <c r="C453" s="26"/>
      <c r="D453" s="26"/>
      <c r="E453" s="26"/>
      <c r="F453" s="21" t="s">
        <v>35</v>
      </c>
      <c r="G453" s="27" t="s">
        <v>36</v>
      </c>
      <c r="H453" s="6"/>
      <c r="K453" s="13" t="s">
        <v>35</v>
      </c>
      <c r="L453" s="23" t="str">
        <f>G453</f>
        <v>4219900</v>
      </c>
    </row>
    <row r="454" spans="1:12" ht="12.75" hidden="1">
      <c r="A454" t="s">
        <v>37</v>
      </c>
      <c r="B454" s="71" t="s">
        <v>136</v>
      </c>
      <c r="C454" s="26"/>
      <c r="D454" s="26"/>
      <c r="E454" s="26"/>
      <c r="F454" s="21" t="s">
        <v>39</v>
      </c>
      <c r="G454" s="27" t="s">
        <v>137</v>
      </c>
      <c r="H454" s="6"/>
      <c r="K454" s="13" t="s">
        <v>39</v>
      </c>
      <c r="L454" s="23" t="str">
        <f>G454</f>
        <v>039</v>
      </c>
    </row>
    <row r="455" spans="1:12" ht="9.75" customHeight="1" hidden="1">
      <c r="A455" s="6"/>
      <c r="B455" s="74" t="s">
        <v>138</v>
      </c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1:12" ht="12.75" hidden="1">
      <c r="A456" s="29"/>
      <c r="B456" s="30" t="s">
        <v>41</v>
      </c>
      <c r="C456" s="31" t="s">
        <v>42</v>
      </c>
      <c r="D456" s="32"/>
      <c r="E456" s="33" t="s">
        <v>43</v>
      </c>
      <c r="F456" s="33" t="s">
        <v>44</v>
      </c>
      <c r="G456" s="33" t="s">
        <v>45</v>
      </c>
      <c r="H456" s="33" t="s">
        <v>46</v>
      </c>
      <c r="I456" s="34"/>
      <c r="J456" s="35" t="s">
        <v>47</v>
      </c>
      <c r="K456" s="35"/>
      <c r="L456" s="36"/>
    </row>
    <row r="457" spans="1:12" ht="39.75" customHeight="1" hidden="1">
      <c r="A457" s="37" t="s">
        <v>48</v>
      </c>
      <c r="B457" s="38"/>
      <c r="C457" s="39" t="s">
        <v>49</v>
      </c>
      <c r="D457" s="40" t="s">
        <v>50</v>
      </c>
      <c r="E457" s="41"/>
      <c r="F457" s="41"/>
      <c r="G457" s="41"/>
      <c r="H457" s="42"/>
      <c r="I457" s="39" t="s">
        <v>51</v>
      </c>
      <c r="J457" s="39" t="s">
        <v>52</v>
      </c>
      <c r="K457" s="39" t="s">
        <v>53</v>
      </c>
      <c r="L457" s="39" t="s">
        <v>54</v>
      </c>
    </row>
    <row r="458" spans="1:12" ht="12.75" hidden="1">
      <c r="A458" s="43">
        <v>1</v>
      </c>
      <c r="B458" s="43">
        <v>2</v>
      </c>
      <c r="C458" s="43">
        <v>3</v>
      </c>
      <c r="D458" s="43">
        <v>4</v>
      </c>
      <c r="E458" s="43">
        <v>5</v>
      </c>
      <c r="F458" s="43">
        <v>6</v>
      </c>
      <c r="G458" s="43">
        <v>7</v>
      </c>
      <c r="H458" s="43">
        <v>5</v>
      </c>
      <c r="I458" s="43">
        <v>6</v>
      </c>
      <c r="J458" s="43">
        <v>7</v>
      </c>
      <c r="K458" s="43">
        <v>8</v>
      </c>
      <c r="L458" s="43">
        <v>9</v>
      </c>
    </row>
    <row r="459" spans="1:12" ht="12.75" hidden="1">
      <c r="A459" s="44" t="s">
        <v>55</v>
      </c>
      <c r="B459" s="45">
        <v>200</v>
      </c>
      <c r="C459" s="70"/>
      <c r="D459" s="70"/>
      <c r="E459" s="47">
        <f aca="true" t="shared" si="10" ref="E459:E498">H459</f>
        <v>0</v>
      </c>
      <c r="F459" s="47">
        <f>F460+F466+F485+F486</f>
        <v>0</v>
      </c>
      <c r="G459" s="47">
        <f>G460+G466+G485+G486</f>
        <v>0</v>
      </c>
      <c r="H459" s="47">
        <f aca="true" t="shared" si="11" ref="H459:H498">SUM(I459:L459)</f>
        <v>0</v>
      </c>
      <c r="I459" s="47">
        <f>I460+I466+I485+I486</f>
        <v>0</v>
      </c>
      <c r="J459" s="47">
        <f>J460+J466+J485+J486</f>
        <v>0</v>
      </c>
      <c r="K459" s="47">
        <f>K460+K466+K485+K486</f>
        <v>0</v>
      </c>
      <c r="L459" s="47">
        <f>L460+L466+L485+L486</f>
        <v>0</v>
      </c>
    </row>
    <row r="460" spans="1:12" ht="12.75" hidden="1">
      <c r="A460" s="48" t="s">
        <v>58</v>
      </c>
      <c r="B460" s="45">
        <v>210</v>
      </c>
      <c r="C460" s="70"/>
      <c r="D460" s="70"/>
      <c r="E460" s="47">
        <f t="shared" si="10"/>
        <v>0</v>
      </c>
      <c r="F460" s="47">
        <f>F461+F462+F465</f>
        <v>0</v>
      </c>
      <c r="G460" s="47">
        <f>G461+G462+G465</f>
        <v>0</v>
      </c>
      <c r="H460" s="47">
        <f t="shared" si="11"/>
        <v>0</v>
      </c>
      <c r="I460" s="47">
        <f>I461+I462+I465</f>
        <v>0</v>
      </c>
      <c r="J460" s="47">
        <f>J461+J462+J465</f>
        <v>0</v>
      </c>
      <c r="K460" s="47">
        <f>K461+K462+K465</f>
        <v>0</v>
      </c>
      <c r="L460" s="47">
        <f>L461+L462+L465</f>
        <v>0</v>
      </c>
    </row>
    <row r="461" spans="1:12" ht="12.75" hidden="1">
      <c r="A461" s="49" t="s">
        <v>59</v>
      </c>
      <c r="B461" s="45">
        <v>211</v>
      </c>
      <c r="C461" s="69"/>
      <c r="D461" s="75"/>
      <c r="E461" s="47">
        <f t="shared" si="10"/>
        <v>0</v>
      </c>
      <c r="F461" s="47"/>
      <c r="G461" s="47"/>
      <c r="H461" s="47">
        <f t="shared" si="11"/>
        <v>0</v>
      </c>
      <c r="I461" s="47"/>
      <c r="J461" s="47"/>
      <c r="K461" s="47"/>
      <c r="L461" s="47"/>
    </row>
    <row r="462" spans="1:12" ht="12.75" hidden="1">
      <c r="A462" s="50" t="s">
        <v>60</v>
      </c>
      <c r="B462" s="51">
        <v>212</v>
      </c>
      <c r="C462" s="69"/>
      <c r="D462" s="75"/>
      <c r="E462" s="47">
        <f t="shared" si="10"/>
        <v>0</v>
      </c>
      <c r="F462" s="47">
        <f>F463+F464</f>
        <v>0</v>
      </c>
      <c r="G462" s="47">
        <f>G463+G464</f>
        <v>0</v>
      </c>
      <c r="H462" s="47">
        <f t="shared" si="11"/>
        <v>0</v>
      </c>
      <c r="I462" s="47">
        <f>I463+I464</f>
        <v>0</v>
      </c>
      <c r="J462" s="47">
        <f>J463+J464</f>
        <v>0</v>
      </c>
      <c r="K462" s="47">
        <f>K463+K464</f>
        <v>0</v>
      </c>
      <c r="L462" s="47">
        <f>L463+L464</f>
        <v>0</v>
      </c>
    </row>
    <row r="463" spans="1:12" ht="12.75" hidden="1">
      <c r="A463" s="45" t="s">
        <v>61</v>
      </c>
      <c r="B463" s="51" t="s">
        <v>62</v>
      </c>
      <c r="C463" s="69"/>
      <c r="D463" s="75"/>
      <c r="E463" s="47">
        <f t="shared" si="10"/>
        <v>0</v>
      </c>
      <c r="F463" s="47"/>
      <c r="G463" s="47"/>
      <c r="H463" s="47">
        <f t="shared" si="11"/>
        <v>0</v>
      </c>
      <c r="I463" s="47"/>
      <c r="J463" s="47"/>
      <c r="K463" s="47"/>
      <c r="L463" s="47"/>
    </row>
    <row r="464" spans="1:12" ht="12.75" hidden="1">
      <c r="A464" s="45" t="s">
        <v>63</v>
      </c>
      <c r="B464" s="51" t="s">
        <v>64</v>
      </c>
      <c r="C464" s="69"/>
      <c r="D464" s="75"/>
      <c r="E464" s="47">
        <f t="shared" si="10"/>
        <v>0</v>
      </c>
      <c r="F464" s="47"/>
      <c r="G464" s="47"/>
      <c r="H464" s="47">
        <f t="shared" si="11"/>
        <v>0</v>
      </c>
      <c r="I464" s="47"/>
      <c r="J464" s="47"/>
      <c r="K464" s="47"/>
      <c r="L464" s="47"/>
    </row>
    <row r="465" spans="1:12" ht="12.75" hidden="1">
      <c r="A465" s="52" t="s">
        <v>65</v>
      </c>
      <c r="B465" s="51">
        <v>213</v>
      </c>
      <c r="C465" s="69"/>
      <c r="D465" s="75"/>
      <c r="E465" s="47">
        <f t="shared" si="10"/>
        <v>0</v>
      </c>
      <c r="F465" s="47"/>
      <c r="G465" s="47"/>
      <c r="H465" s="47">
        <f t="shared" si="11"/>
        <v>0</v>
      </c>
      <c r="I465" s="47"/>
      <c r="J465" s="47"/>
      <c r="K465" s="47"/>
      <c r="L465" s="47"/>
    </row>
    <row r="466" spans="1:12" ht="12.75" hidden="1">
      <c r="A466" s="44" t="s">
        <v>66</v>
      </c>
      <c r="B466" s="51">
        <v>220</v>
      </c>
      <c r="C466" s="69"/>
      <c r="D466" s="75"/>
      <c r="E466" s="47">
        <f t="shared" si="10"/>
        <v>0</v>
      </c>
      <c r="F466" s="47">
        <f>F467+F468+F469+F475+F476+F481</f>
        <v>0</v>
      </c>
      <c r="G466" s="47">
        <f>G467+G468+G469+G475+G476+G481</f>
        <v>0</v>
      </c>
      <c r="H466" s="47">
        <f t="shared" si="11"/>
        <v>0</v>
      </c>
      <c r="I466" s="47">
        <f>I467+I468+I469+I475+I476+I481</f>
        <v>0</v>
      </c>
      <c r="J466" s="47">
        <f>J467+J468+J469+J475+J476+J481</f>
        <v>0</v>
      </c>
      <c r="K466" s="47">
        <f>K467+K468+K469+K475+K476+K481</f>
        <v>0</v>
      </c>
      <c r="L466" s="47">
        <f>L467+L468+L469+L475+L476+L481</f>
        <v>0</v>
      </c>
    </row>
    <row r="467" spans="1:12" ht="12.75" hidden="1">
      <c r="A467" s="52" t="s">
        <v>67</v>
      </c>
      <c r="B467" s="51">
        <v>221</v>
      </c>
      <c r="C467" s="69" t="s">
        <v>56</v>
      </c>
      <c r="D467" s="70"/>
      <c r="E467" s="47">
        <f t="shared" si="10"/>
        <v>0</v>
      </c>
      <c r="F467" s="47"/>
      <c r="G467" s="47"/>
      <c r="H467" s="47">
        <f t="shared" si="11"/>
        <v>0</v>
      </c>
      <c r="I467" s="47"/>
      <c r="J467" s="47"/>
      <c r="K467" s="47"/>
      <c r="L467" s="47"/>
    </row>
    <row r="468" spans="1:12" ht="12.75" hidden="1">
      <c r="A468" s="52" t="s">
        <v>68</v>
      </c>
      <c r="B468" s="51">
        <v>222</v>
      </c>
      <c r="C468" s="69" t="s">
        <v>56</v>
      </c>
      <c r="D468" s="70" t="s">
        <v>139</v>
      </c>
      <c r="E468" s="47">
        <f t="shared" si="10"/>
        <v>0</v>
      </c>
      <c r="F468" s="47"/>
      <c r="G468" s="47"/>
      <c r="H468" s="47">
        <f t="shared" si="11"/>
        <v>0</v>
      </c>
      <c r="I468" s="47"/>
      <c r="J468" s="47"/>
      <c r="K468" s="47"/>
      <c r="L468" s="47"/>
    </row>
    <row r="469" spans="1:12" ht="12.75" hidden="1">
      <c r="A469" s="52" t="s">
        <v>69</v>
      </c>
      <c r="B469" s="51">
        <v>223</v>
      </c>
      <c r="C469" s="69" t="s">
        <v>56</v>
      </c>
      <c r="D469" s="70"/>
      <c r="E469" s="47">
        <f t="shared" si="10"/>
        <v>0</v>
      </c>
      <c r="F469" s="47">
        <f>F470+F471+F472+F473+F474</f>
        <v>0</v>
      </c>
      <c r="G469" s="47">
        <f>G470+G471+G472+G473+G474</f>
        <v>0</v>
      </c>
      <c r="H469" s="47">
        <f t="shared" si="11"/>
        <v>0</v>
      </c>
      <c r="I469" s="47">
        <f>I470+I471+I472+I473+I474</f>
        <v>0</v>
      </c>
      <c r="J469" s="47">
        <f>J470+J471+J472+J473+J474</f>
        <v>0</v>
      </c>
      <c r="K469" s="47">
        <f>K470+K471+K472+K473+K474</f>
        <v>0</v>
      </c>
      <c r="L469" s="47">
        <f>L470+L471+L472+L473+L474</f>
        <v>0</v>
      </c>
    </row>
    <row r="470" spans="1:12" ht="12.75" hidden="1">
      <c r="A470" s="51" t="s">
        <v>70</v>
      </c>
      <c r="B470" s="51" t="s">
        <v>71</v>
      </c>
      <c r="C470" s="69" t="s">
        <v>56</v>
      </c>
      <c r="D470" s="70"/>
      <c r="E470" s="47">
        <f t="shared" si="10"/>
        <v>0</v>
      </c>
      <c r="F470" s="47"/>
      <c r="G470" s="47"/>
      <c r="H470" s="47">
        <f t="shared" si="11"/>
        <v>0</v>
      </c>
      <c r="I470" s="47"/>
      <c r="J470" s="47"/>
      <c r="K470" s="47"/>
      <c r="L470" s="47"/>
    </row>
    <row r="471" spans="1:12" ht="12.75" hidden="1">
      <c r="A471" s="51" t="s">
        <v>72</v>
      </c>
      <c r="B471" s="51" t="s">
        <v>73</v>
      </c>
      <c r="C471" s="69" t="s">
        <v>56</v>
      </c>
      <c r="D471" s="70"/>
      <c r="E471" s="47">
        <f t="shared" si="10"/>
        <v>0</v>
      </c>
      <c r="F471" s="47"/>
      <c r="G471" s="47"/>
      <c r="H471" s="47">
        <f t="shared" si="11"/>
        <v>0</v>
      </c>
      <c r="I471" s="47"/>
      <c r="J471" s="47"/>
      <c r="K471" s="47"/>
      <c r="L471" s="47"/>
    </row>
    <row r="472" spans="1:12" ht="12.75" hidden="1">
      <c r="A472" s="51" t="s">
        <v>74</v>
      </c>
      <c r="B472" s="51" t="s">
        <v>75</v>
      </c>
      <c r="C472" s="69" t="s">
        <v>56</v>
      </c>
      <c r="D472" s="70"/>
      <c r="E472" s="47">
        <f t="shared" si="10"/>
        <v>0</v>
      </c>
      <c r="F472" s="47"/>
      <c r="G472" s="47"/>
      <c r="H472" s="47">
        <f t="shared" si="11"/>
        <v>0</v>
      </c>
      <c r="I472" s="47"/>
      <c r="J472" s="47"/>
      <c r="K472" s="47"/>
      <c r="L472" s="47"/>
    </row>
    <row r="473" spans="1:12" ht="12.75" hidden="1">
      <c r="A473" s="51" t="s">
        <v>76</v>
      </c>
      <c r="B473" s="51" t="s">
        <v>77</v>
      </c>
      <c r="C473" s="69" t="s">
        <v>56</v>
      </c>
      <c r="D473" s="70"/>
      <c r="E473" s="47">
        <f t="shared" si="10"/>
        <v>0</v>
      </c>
      <c r="F473" s="47"/>
      <c r="G473" s="47"/>
      <c r="H473" s="47">
        <f t="shared" si="11"/>
        <v>0</v>
      </c>
      <c r="I473" s="47"/>
      <c r="J473" s="47"/>
      <c r="K473" s="47"/>
      <c r="L473" s="47"/>
    </row>
    <row r="474" spans="1:12" ht="12.75" hidden="1">
      <c r="A474" s="51" t="s">
        <v>78</v>
      </c>
      <c r="B474" s="51" t="s">
        <v>79</v>
      </c>
      <c r="C474" s="69" t="s">
        <v>56</v>
      </c>
      <c r="D474" s="70"/>
      <c r="E474" s="47">
        <f t="shared" si="10"/>
        <v>0</v>
      </c>
      <c r="F474" s="47"/>
      <c r="G474" s="47"/>
      <c r="H474" s="47">
        <f t="shared" si="11"/>
        <v>0</v>
      </c>
      <c r="I474" s="47"/>
      <c r="J474" s="47"/>
      <c r="K474" s="47"/>
      <c r="L474" s="47"/>
    </row>
    <row r="475" spans="1:12" ht="12.75" hidden="1">
      <c r="A475" s="49" t="s">
        <v>80</v>
      </c>
      <c r="B475" s="45">
        <v>224</v>
      </c>
      <c r="C475" s="69" t="s">
        <v>56</v>
      </c>
      <c r="D475" s="70"/>
      <c r="E475" s="47">
        <f t="shared" si="10"/>
        <v>0</v>
      </c>
      <c r="F475" s="47"/>
      <c r="G475" s="47"/>
      <c r="H475" s="47">
        <f t="shared" si="11"/>
        <v>0</v>
      </c>
      <c r="I475" s="47"/>
      <c r="J475" s="47"/>
      <c r="K475" s="47"/>
      <c r="L475" s="47"/>
    </row>
    <row r="476" spans="1:12" ht="12.75" hidden="1">
      <c r="A476" s="49" t="s">
        <v>81</v>
      </c>
      <c r="B476" s="45">
        <v>225</v>
      </c>
      <c r="C476" s="69" t="s">
        <v>56</v>
      </c>
      <c r="D476" s="70" t="s">
        <v>139</v>
      </c>
      <c r="E476" s="47">
        <f t="shared" si="10"/>
        <v>0</v>
      </c>
      <c r="F476" s="47">
        <f>F477+F478+F479+F480</f>
        <v>0</v>
      </c>
      <c r="G476" s="47">
        <f>G477+G478+G479+G480</f>
        <v>0</v>
      </c>
      <c r="H476" s="47">
        <f t="shared" si="11"/>
        <v>0</v>
      </c>
      <c r="I476" s="47">
        <f>I477+I478+I479+I480</f>
        <v>0</v>
      </c>
      <c r="J476" s="47">
        <f>J477+J478+J479+J480</f>
        <v>0</v>
      </c>
      <c r="K476" s="47">
        <f>K477+K478+K479+K480</f>
        <v>0</v>
      </c>
      <c r="L476" s="47">
        <f>L477+L478+L479+L480</f>
        <v>0</v>
      </c>
    </row>
    <row r="477" spans="1:12" ht="12.75" hidden="1">
      <c r="A477" s="45" t="s">
        <v>82</v>
      </c>
      <c r="B477" s="45" t="s">
        <v>83</v>
      </c>
      <c r="C477" s="69" t="s">
        <v>56</v>
      </c>
      <c r="D477" s="70"/>
      <c r="E477" s="47">
        <f t="shared" si="10"/>
        <v>0</v>
      </c>
      <c r="F477" s="47"/>
      <c r="G477" s="47"/>
      <c r="H477" s="47">
        <f t="shared" si="11"/>
        <v>0</v>
      </c>
      <c r="I477" s="47"/>
      <c r="J477" s="47"/>
      <c r="K477" s="47"/>
      <c r="L477" s="47"/>
    </row>
    <row r="478" spans="1:12" ht="12.75" hidden="1">
      <c r="A478" s="45" t="s">
        <v>84</v>
      </c>
      <c r="B478" s="45" t="s">
        <v>85</v>
      </c>
      <c r="C478" s="69" t="s">
        <v>56</v>
      </c>
      <c r="D478" s="70"/>
      <c r="E478" s="47">
        <f t="shared" si="10"/>
        <v>0</v>
      </c>
      <c r="F478" s="47"/>
      <c r="G478" s="47"/>
      <c r="H478" s="47">
        <f t="shared" si="11"/>
        <v>0</v>
      </c>
      <c r="I478" s="47"/>
      <c r="J478" s="47"/>
      <c r="K478" s="47"/>
      <c r="L478" s="47"/>
    </row>
    <row r="479" spans="1:12" ht="12.75" hidden="1">
      <c r="A479" s="45" t="s">
        <v>86</v>
      </c>
      <c r="B479" s="45" t="s">
        <v>87</v>
      </c>
      <c r="C479" s="69" t="s">
        <v>56</v>
      </c>
      <c r="D479" s="70"/>
      <c r="E479" s="47">
        <f t="shared" si="10"/>
        <v>0</v>
      </c>
      <c r="F479" s="47"/>
      <c r="G479" s="47"/>
      <c r="H479" s="47">
        <f t="shared" si="11"/>
        <v>0</v>
      </c>
      <c r="I479" s="47"/>
      <c r="J479" s="47"/>
      <c r="K479" s="47"/>
      <c r="L479" s="47"/>
    </row>
    <row r="480" spans="1:12" ht="12.75" hidden="1">
      <c r="A480" s="45" t="s">
        <v>88</v>
      </c>
      <c r="B480" s="45" t="s">
        <v>89</v>
      </c>
      <c r="C480" s="69" t="s">
        <v>56</v>
      </c>
      <c r="D480" s="70" t="s">
        <v>139</v>
      </c>
      <c r="E480" s="47">
        <f t="shared" si="10"/>
        <v>0</v>
      </c>
      <c r="F480" s="47"/>
      <c r="G480" s="47"/>
      <c r="H480" s="47">
        <f t="shared" si="11"/>
        <v>0</v>
      </c>
      <c r="I480" s="47"/>
      <c r="J480" s="47"/>
      <c r="K480" s="47"/>
      <c r="L480" s="47"/>
    </row>
    <row r="481" spans="1:12" ht="12.75" hidden="1">
      <c r="A481" s="49" t="s">
        <v>90</v>
      </c>
      <c r="B481" s="45">
        <v>226</v>
      </c>
      <c r="C481" s="69" t="s">
        <v>56</v>
      </c>
      <c r="D481" s="70" t="s">
        <v>139</v>
      </c>
      <c r="E481" s="47">
        <f t="shared" si="10"/>
        <v>0</v>
      </c>
      <c r="F481" s="47">
        <f>F482+F483+F484</f>
        <v>0</v>
      </c>
      <c r="G481" s="47">
        <f>G482+G483+G484</f>
        <v>0</v>
      </c>
      <c r="H481" s="47">
        <f t="shared" si="11"/>
        <v>0</v>
      </c>
      <c r="I481" s="47">
        <f>I482+I483+I484</f>
        <v>0</v>
      </c>
      <c r="J481" s="47">
        <f>J482+J483+J484</f>
        <v>0</v>
      </c>
      <c r="K481" s="47">
        <f>K482+K483+K484</f>
        <v>0</v>
      </c>
      <c r="L481" s="47">
        <f>L482+L483+L484</f>
        <v>0</v>
      </c>
    </row>
    <row r="482" spans="1:12" ht="12.75" hidden="1">
      <c r="A482" s="45" t="s">
        <v>91</v>
      </c>
      <c r="B482" s="45" t="s">
        <v>92</v>
      </c>
      <c r="C482" s="69" t="s">
        <v>56</v>
      </c>
      <c r="D482" s="70"/>
      <c r="E482" s="47">
        <f t="shared" si="10"/>
        <v>0</v>
      </c>
      <c r="F482" s="47"/>
      <c r="G482" s="47"/>
      <c r="H482" s="47">
        <f t="shared" si="11"/>
        <v>0</v>
      </c>
      <c r="I482" s="47"/>
      <c r="J482" s="47"/>
      <c r="K482" s="47"/>
      <c r="L482" s="47"/>
    </row>
    <row r="483" spans="1:12" ht="12.75" hidden="1">
      <c r="A483" s="45" t="s">
        <v>86</v>
      </c>
      <c r="B483" s="45" t="s">
        <v>93</v>
      </c>
      <c r="C483" s="69" t="s">
        <v>56</v>
      </c>
      <c r="D483" s="70"/>
      <c r="E483" s="47">
        <f t="shared" si="10"/>
        <v>0</v>
      </c>
      <c r="F483" s="47"/>
      <c r="G483" s="47"/>
      <c r="H483" s="47">
        <f t="shared" si="11"/>
        <v>0</v>
      </c>
      <c r="I483" s="47"/>
      <c r="J483" s="47"/>
      <c r="K483" s="47"/>
      <c r="L483" s="47"/>
    </row>
    <row r="484" spans="1:12" ht="12.75" hidden="1">
      <c r="A484" s="45" t="s">
        <v>94</v>
      </c>
      <c r="B484" s="45" t="s">
        <v>95</v>
      </c>
      <c r="C484" s="69" t="s">
        <v>56</v>
      </c>
      <c r="D484" s="70" t="s">
        <v>139</v>
      </c>
      <c r="E484" s="47">
        <f t="shared" si="10"/>
        <v>0</v>
      </c>
      <c r="F484" s="47"/>
      <c r="G484" s="47"/>
      <c r="H484" s="47">
        <f t="shared" si="11"/>
        <v>0</v>
      </c>
      <c r="I484" s="47"/>
      <c r="J484" s="47"/>
      <c r="K484" s="47"/>
      <c r="L484" s="47"/>
    </row>
    <row r="485" spans="1:12" ht="12.75" hidden="1">
      <c r="A485" s="49" t="s">
        <v>96</v>
      </c>
      <c r="B485" s="45">
        <v>262</v>
      </c>
      <c r="C485" s="69" t="s">
        <v>56</v>
      </c>
      <c r="D485" s="70"/>
      <c r="E485" s="47">
        <f t="shared" si="10"/>
        <v>0</v>
      </c>
      <c r="F485" s="47"/>
      <c r="G485" s="47"/>
      <c r="H485" s="47">
        <f t="shared" si="11"/>
        <v>0</v>
      </c>
      <c r="I485" s="47"/>
      <c r="J485" s="47"/>
      <c r="K485" s="47"/>
      <c r="L485" s="47"/>
    </row>
    <row r="486" spans="1:12" ht="12.75" hidden="1">
      <c r="A486" s="49" t="s">
        <v>97</v>
      </c>
      <c r="B486" s="45">
        <v>290</v>
      </c>
      <c r="C486" s="69" t="s">
        <v>56</v>
      </c>
      <c r="D486" s="70" t="s">
        <v>139</v>
      </c>
      <c r="E486" s="47">
        <f t="shared" si="10"/>
        <v>0</v>
      </c>
      <c r="F486" s="47">
        <f>F487+F488</f>
        <v>0</v>
      </c>
      <c r="G486" s="47">
        <f>G487+G488</f>
        <v>0</v>
      </c>
      <c r="H486" s="47">
        <f t="shared" si="11"/>
        <v>0</v>
      </c>
      <c r="I486" s="47">
        <f>I487+I488</f>
        <v>0</v>
      </c>
      <c r="J486" s="47">
        <f>J487+J488</f>
        <v>0</v>
      </c>
      <c r="K486" s="47">
        <f>K487+K488</f>
        <v>0</v>
      </c>
      <c r="L486" s="47">
        <f>L487+L488</f>
        <v>0</v>
      </c>
    </row>
    <row r="487" spans="1:12" ht="12.75" hidden="1">
      <c r="A487" s="53" t="s">
        <v>98</v>
      </c>
      <c r="B487" s="45" t="s">
        <v>99</v>
      </c>
      <c r="C487" s="69" t="s">
        <v>56</v>
      </c>
      <c r="D487" s="70" t="s">
        <v>139</v>
      </c>
      <c r="E487" s="47">
        <f t="shared" si="10"/>
        <v>0</v>
      </c>
      <c r="F487" s="47"/>
      <c r="G487" s="47"/>
      <c r="H487" s="47">
        <f t="shared" si="11"/>
        <v>0</v>
      </c>
      <c r="I487" s="47"/>
      <c r="J487" s="47"/>
      <c r="K487" s="47"/>
      <c r="L487" s="47"/>
    </row>
    <row r="488" spans="1:12" ht="12.75" hidden="1">
      <c r="A488" s="45" t="s">
        <v>100</v>
      </c>
      <c r="B488" s="45" t="s">
        <v>101</v>
      </c>
      <c r="C488" s="69" t="s">
        <v>56</v>
      </c>
      <c r="D488" s="70"/>
      <c r="E488" s="47">
        <f t="shared" si="10"/>
        <v>0</v>
      </c>
      <c r="F488" s="47"/>
      <c r="G488" s="47"/>
      <c r="H488" s="47">
        <f t="shared" si="11"/>
        <v>0</v>
      </c>
      <c r="I488" s="47"/>
      <c r="J488" s="47"/>
      <c r="K488" s="47"/>
      <c r="L488" s="47"/>
    </row>
    <row r="489" spans="1:12" ht="12.75" hidden="1">
      <c r="A489" s="54" t="s">
        <v>102</v>
      </c>
      <c r="B489" s="45">
        <v>300</v>
      </c>
      <c r="C489" s="69" t="s">
        <v>56</v>
      </c>
      <c r="D489" s="70" t="s">
        <v>139</v>
      </c>
      <c r="E489" s="47">
        <f t="shared" si="10"/>
        <v>0</v>
      </c>
      <c r="F489" s="47">
        <f>F490+F491</f>
        <v>0</v>
      </c>
      <c r="G489" s="47">
        <f>G490+G491</f>
        <v>0</v>
      </c>
      <c r="H489" s="47">
        <f t="shared" si="11"/>
        <v>0</v>
      </c>
      <c r="I489" s="47">
        <f>I490+I491</f>
        <v>0</v>
      </c>
      <c r="J489" s="47">
        <f>J490+J491</f>
        <v>0</v>
      </c>
      <c r="K489" s="47">
        <f>K490+K491</f>
        <v>0</v>
      </c>
      <c r="L489" s="47">
        <f>L490+L491</f>
        <v>0</v>
      </c>
    </row>
    <row r="490" spans="1:12" ht="12.75" hidden="1">
      <c r="A490" s="49" t="s">
        <v>103</v>
      </c>
      <c r="B490" s="45">
        <v>310</v>
      </c>
      <c r="C490" s="69" t="s">
        <v>56</v>
      </c>
      <c r="D490" s="70" t="s">
        <v>139</v>
      </c>
      <c r="E490" s="47">
        <f t="shared" si="10"/>
        <v>0</v>
      </c>
      <c r="F490" s="47"/>
      <c r="G490" s="47"/>
      <c r="H490" s="47">
        <f t="shared" si="11"/>
        <v>0</v>
      </c>
      <c r="I490" s="47"/>
      <c r="J490" s="47"/>
      <c r="K490" s="47"/>
      <c r="L490" s="47"/>
    </row>
    <row r="491" spans="1:12" ht="12.75" hidden="1">
      <c r="A491" s="49" t="s">
        <v>104</v>
      </c>
      <c r="B491" s="45">
        <v>340</v>
      </c>
      <c r="C491" s="69" t="s">
        <v>56</v>
      </c>
      <c r="D491" s="70" t="s">
        <v>139</v>
      </c>
      <c r="E491" s="47">
        <f t="shared" si="10"/>
        <v>0</v>
      </c>
      <c r="F491" s="47">
        <f>F492+F493+F494+F495+F496+F497</f>
        <v>0</v>
      </c>
      <c r="G491" s="47">
        <f>G492+G493+G494+G495+G496+G497</f>
        <v>0</v>
      </c>
      <c r="H491" s="47">
        <f t="shared" si="11"/>
        <v>0</v>
      </c>
      <c r="I491" s="47">
        <f>I492+I493+I494+I495+I496+I497</f>
        <v>0</v>
      </c>
      <c r="J491" s="47">
        <f>J492+J493+J494+J495+J496+J497</f>
        <v>0</v>
      </c>
      <c r="K491" s="47">
        <f>K492+K493+K494+K495+K496+K497</f>
        <v>0</v>
      </c>
      <c r="L491" s="47">
        <f>L492+L493+L494+L495+L496+L497</f>
        <v>0</v>
      </c>
    </row>
    <row r="492" spans="1:12" ht="12.75" hidden="1">
      <c r="A492" s="45" t="s">
        <v>105</v>
      </c>
      <c r="B492" s="45" t="s">
        <v>106</v>
      </c>
      <c r="C492" s="69" t="s">
        <v>56</v>
      </c>
      <c r="D492" s="70"/>
      <c r="E492" s="47">
        <f t="shared" si="10"/>
        <v>0</v>
      </c>
      <c r="F492" s="47"/>
      <c r="G492" s="47"/>
      <c r="H492" s="47">
        <f t="shared" si="11"/>
        <v>0</v>
      </c>
      <c r="I492" s="47"/>
      <c r="J492" s="47"/>
      <c r="K492" s="47"/>
      <c r="L492" s="47"/>
    </row>
    <row r="493" spans="1:12" ht="12.75" hidden="1">
      <c r="A493" s="45" t="s">
        <v>105</v>
      </c>
      <c r="B493" s="45" t="s">
        <v>106</v>
      </c>
      <c r="C493" s="69" t="s">
        <v>56</v>
      </c>
      <c r="D493" s="70"/>
      <c r="E493" s="47">
        <f t="shared" si="10"/>
        <v>0</v>
      </c>
      <c r="F493" s="47"/>
      <c r="G493" s="47"/>
      <c r="H493" s="47">
        <f t="shared" si="11"/>
        <v>0</v>
      </c>
      <c r="I493" s="47"/>
      <c r="J493" s="47"/>
      <c r="K493" s="47"/>
      <c r="L493" s="47"/>
    </row>
    <row r="494" spans="1:12" ht="12.75" hidden="1">
      <c r="A494" s="45" t="s">
        <v>107</v>
      </c>
      <c r="B494" s="45" t="s">
        <v>108</v>
      </c>
      <c r="C494" s="69" t="s">
        <v>56</v>
      </c>
      <c r="D494" s="70"/>
      <c r="E494" s="47">
        <f t="shared" si="10"/>
        <v>0</v>
      </c>
      <c r="F494" s="47"/>
      <c r="G494" s="47"/>
      <c r="H494" s="47">
        <f t="shared" si="11"/>
        <v>0</v>
      </c>
      <c r="I494" s="47"/>
      <c r="J494" s="47"/>
      <c r="K494" s="47"/>
      <c r="L494" s="47"/>
    </row>
    <row r="495" spans="1:12" ht="12.75" hidden="1">
      <c r="A495" s="45" t="s">
        <v>109</v>
      </c>
      <c r="B495" s="45" t="s">
        <v>110</v>
      </c>
      <c r="C495" s="69" t="s">
        <v>56</v>
      </c>
      <c r="D495" s="70"/>
      <c r="E495" s="47">
        <f t="shared" si="10"/>
        <v>0</v>
      </c>
      <c r="F495" s="47"/>
      <c r="G495" s="47"/>
      <c r="H495" s="47">
        <f t="shared" si="11"/>
        <v>0</v>
      </c>
      <c r="I495" s="47"/>
      <c r="J495" s="47"/>
      <c r="K495" s="47"/>
      <c r="L495" s="47"/>
    </row>
    <row r="496" spans="1:12" ht="12.75" hidden="1">
      <c r="A496" s="45" t="s">
        <v>111</v>
      </c>
      <c r="B496" s="45" t="s">
        <v>112</v>
      </c>
      <c r="C496" s="69" t="s">
        <v>56</v>
      </c>
      <c r="D496" s="70"/>
      <c r="E496" s="47">
        <f t="shared" si="10"/>
        <v>0</v>
      </c>
      <c r="F496" s="47"/>
      <c r="G496" s="47"/>
      <c r="H496" s="47">
        <f t="shared" si="11"/>
        <v>0</v>
      </c>
      <c r="I496" s="47"/>
      <c r="J496" s="47"/>
      <c r="K496" s="47"/>
      <c r="L496" s="47"/>
    </row>
    <row r="497" spans="1:12" ht="12.75" hidden="1">
      <c r="A497" s="45" t="s">
        <v>113</v>
      </c>
      <c r="B497" s="45" t="s">
        <v>114</v>
      </c>
      <c r="C497" s="69" t="s">
        <v>56</v>
      </c>
      <c r="D497" s="70" t="s">
        <v>139</v>
      </c>
      <c r="E497" s="47">
        <f t="shared" si="10"/>
        <v>0</v>
      </c>
      <c r="F497" s="47"/>
      <c r="G497" s="47"/>
      <c r="H497" s="47">
        <f t="shared" si="11"/>
        <v>0</v>
      </c>
      <c r="I497" s="47"/>
      <c r="J497" s="47"/>
      <c r="K497" s="47"/>
      <c r="L497" s="47"/>
    </row>
    <row r="498" spans="1:12" ht="12.75" hidden="1">
      <c r="A498" s="49" t="s">
        <v>115</v>
      </c>
      <c r="B498" s="55"/>
      <c r="C498" s="69" t="s">
        <v>56</v>
      </c>
      <c r="D498" s="70" t="s">
        <v>139</v>
      </c>
      <c r="E498" s="47">
        <f t="shared" si="10"/>
        <v>0</v>
      </c>
      <c r="F498" s="47">
        <f>F459+F489</f>
        <v>0</v>
      </c>
      <c r="G498" s="47">
        <f>G459+G489</f>
        <v>0</v>
      </c>
      <c r="H498" s="47">
        <f t="shared" si="11"/>
        <v>0</v>
      </c>
      <c r="I498" s="47">
        <f>I459+I489</f>
        <v>0</v>
      </c>
      <c r="J498" s="47">
        <f>J459+J489</f>
        <v>0</v>
      </c>
      <c r="K498" s="47">
        <f>K459+K489</f>
        <v>0</v>
      </c>
      <c r="L498" s="47">
        <f>L459+L489</f>
        <v>0</v>
      </c>
    </row>
    <row r="499" spans="1:3" ht="8.25" customHeight="1" hidden="1">
      <c r="A499" s="57"/>
      <c r="C499" s="58"/>
    </row>
    <row r="500" spans="1:4" ht="12.75" hidden="1">
      <c r="A500" s="59" t="s">
        <v>116</v>
      </c>
      <c r="C500" s="58" t="s">
        <v>117</v>
      </c>
      <c r="D500" t="str">
        <f>D414</f>
        <v>Гнидина С.А.</v>
      </c>
    </row>
    <row r="501" ht="9" customHeight="1" hidden="1">
      <c r="C501" s="58"/>
    </row>
    <row r="502" spans="1:4" ht="12.75" hidden="1">
      <c r="A502" s="59" t="s">
        <v>118</v>
      </c>
      <c r="C502" s="58" t="s">
        <v>117</v>
      </c>
      <c r="D502" t="str">
        <f>D416</f>
        <v>Ковалева Н.Б.</v>
      </c>
    </row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spans="6:9" ht="15" hidden="1">
      <c r="F521" s="1" t="s">
        <v>0</v>
      </c>
      <c r="I521" s="1" t="s">
        <v>0</v>
      </c>
    </row>
    <row r="522" spans="4:5" ht="12.75" hidden="1">
      <c r="D522" s="2" t="s">
        <v>1</v>
      </c>
      <c r="E522" s="60"/>
    </row>
    <row r="523" spans="5:10" ht="12.75" hidden="1">
      <c r="E523" s="3" t="s">
        <v>2</v>
      </c>
      <c r="F523" s="3"/>
      <c r="G523" s="4"/>
      <c r="H523" s="5" t="s">
        <v>2</v>
      </c>
      <c r="I523" s="4"/>
      <c r="J523" s="4"/>
    </row>
    <row r="524" spans="4:11" ht="18" customHeight="1" hidden="1">
      <c r="D524" s="6"/>
      <c r="E524" s="7"/>
      <c r="F524" s="7"/>
      <c r="G524" s="8" t="s">
        <v>3</v>
      </c>
      <c r="H524" s="9"/>
      <c r="I524" s="9"/>
      <c r="J524" s="10" t="s">
        <v>3</v>
      </c>
      <c r="K524" s="10"/>
    </row>
    <row r="525" spans="5:8" ht="12.75" hidden="1">
      <c r="E525" t="s">
        <v>4</v>
      </c>
      <c r="H525" t="s">
        <v>4</v>
      </c>
    </row>
    <row r="526" spans="5:11" ht="12.75" hidden="1">
      <c r="E526" s="11" t="s">
        <v>5</v>
      </c>
      <c r="F526" s="12" t="s">
        <v>6</v>
      </c>
      <c r="G526" s="13" t="s">
        <v>7</v>
      </c>
      <c r="I526" s="11" t="s">
        <v>8</v>
      </c>
      <c r="J526" s="12" t="s">
        <v>9</v>
      </c>
      <c r="K526" s="13" t="s">
        <v>10</v>
      </c>
    </row>
    <row r="527" ht="12.75" hidden="1"/>
    <row r="528" spans="1:2" s="16" customFormat="1" ht="14.25" hidden="1">
      <c r="A528" s="14"/>
      <c r="B528" s="15"/>
    </row>
    <row r="529" spans="1:12" ht="14.25" hidden="1">
      <c r="A529" s="62" t="str">
        <f>A443</f>
        <v>                                                      Бюджетная смета на 2011 год </v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</row>
    <row r="530" spans="1:12" ht="14.25" hidden="1">
      <c r="A530" s="15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</row>
    <row r="531" spans="2:12" ht="12.75" hidden="1">
      <c r="B531" s="18"/>
      <c r="C531" s="16" t="s">
        <v>140</v>
      </c>
      <c r="F531" s="2"/>
      <c r="G531" s="19" t="s">
        <v>13</v>
      </c>
      <c r="L531" s="20" t="s">
        <v>13</v>
      </c>
    </row>
    <row r="532" spans="6:12" ht="12.75" hidden="1">
      <c r="F532" s="21" t="s">
        <v>14</v>
      </c>
      <c r="G532" s="22" t="s">
        <v>15</v>
      </c>
      <c r="K532" s="13" t="s">
        <v>14</v>
      </c>
      <c r="L532" s="23" t="s">
        <v>15</v>
      </c>
    </row>
    <row r="533" spans="6:12" ht="12.75" hidden="1">
      <c r="F533" s="21" t="s">
        <v>16</v>
      </c>
      <c r="G533" s="22" t="s">
        <v>17</v>
      </c>
      <c r="K533" s="13" t="s">
        <v>16</v>
      </c>
      <c r="L533" s="23" t="s">
        <v>17</v>
      </c>
    </row>
    <row r="534" spans="1:12" ht="12.75" hidden="1">
      <c r="A534" t="s">
        <v>18</v>
      </c>
      <c r="B534" t="str">
        <f>B448</f>
        <v>МОУСОШ № 51</v>
      </c>
      <c r="D534" s="24"/>
      <c r="F534" s="2"/>
      <c r="G534" s="22"/>
      <c r="L534" s="23"/>
    </row>
    <row r="535" spans="1:12" ht="12.75" hidden="1">
      <c r="A535" t="s">
        <v>19</v>
      </c>
      <c r="B535" t="str">
        <f>B449</f>
        <v> г.Тула ул.Металлургов д.2</v>
      </c>
      <c r="F535" s="21" t="s">
        <v>20</v>
      </c>
      <c r="G535" s="22" t="s">
        <v>21</v>
      </c>
      <c r="K535" s="13" t="s">
        <v>20</v>
      </c>
      <c r="L535" s="23" t="s">
        <v>21</v>
      </c>
    </row>
    <row r="536" spans="1:12" ht="12.75" hidden="1">
      <c r="A536" t="s">
        <v>22</v>
      </c>
      <c r="F536" s="21" t="s">
        <v>23</v>
      </c>
      <c r="G536" s="22" t="s">
        <v>24</v>
      </c>
      <c r="K536" s="13" t="s">
        <v>23</v>
      </c>
      <c r="L536" s="23" t="s">
        <v>24</v>
      </c>
    </row>
    <row r="537" spans="1:12" ht="12.75" hidden="1">
      <c r="A537" t="s">
        <v>25</v>
      </c>
      <c r="B537" s="5" t="str">
        <f>B451</f>
        <v>Управление образования администрации города Тулы</v>
      </c>
      <c r="F537" s="21" t="s">
        <v>27</v>
      </c>
      <c r="G537" s="22" t="s">
        <v>28</v>
      </c>
      <c r="K537" s="13" t="s">
        <v>27</v>
      </c>
      <c r="L537" s="23" t="s">
        <v>28</v>
      </c>
    </row>
    <row r="538" spans="1:12" ht="12.75" hidden="1">
      <c r="A538" t="s">
        <v>29</v>
      </c>
      <c r="B538" s="25" t="str">
        <f>B452</f>
        <v>Общее образование</v>
      </c>
      <c r="C538" s="6"/>
      <c r="F538" s="21" t="s">
        <v>31</v>
      </c>
      <c r="G538" s="27" t="s">
        <v>32</v>
      </c>
      <c r="K538" s="13" t="s">
        <v>31</v>
      </c>
      <c r="L538" s="23" t="str">
        <f>G538</f>
        <v>0702</v>
      </c>
    </row>
    <row r="539" spans="1:12" ht="47.25" customHeight="1" hidden="1">
      <c r="A539" t="s">
        <v>33</v>
      </c>
      <c r="B539" s="76" t="s">
        <v>141</v>
      </c>
      <c r="C539" s="76"/>
      <c r="D539" s="76"/>
      <c r="E539" s="76"/>
      <c r="F539" s="21" t="s">
        <v>35</v>
      </c>
      <c r="G539" s="27" t="s">
        <v>142</v>
      </c>
      <c r="H539" s="6"/>
      <c r="K539" s="13" t="s">
        <v>35</v>
      </c>
      <c r="L539" s="23" t="str">
        <f>G539</f>
        <v>520100</v>
      </c>
    </row>
    <row r="540" spans="1:12" ht="12.75" hidden="1">
      <c r="A540" t="s">
        <v>37</v>
      </c>
      <c r="B540" s="25" t="s">
        <v>143</v>
      </c>
      <c r="C540" s="26"/>
      <c r="D540" s="26"/>
      <c r="E540" s="26"/>
      <c r="F540" s="21" t="s">
        <v>39</v>
      </c>
      <c r="G540" s="27" t="s">
        <v>144</v>
      </c>
      <c r="H540" s="6"/>
      <c r="K540" s="13" t="s">
        <v>39</v>
      </c>
      <c r="L540" s="23" t="str">
        <f>G540</f>
        <v>005</v>
      </c>
    </row>
    <row r="541" spans="1:12" ht="9.75" customHeight="1" hidden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1:12" ht="12.75" hidden="1">
      <c r="A542" s="29"/>
      <c r="B542" s="30" t="s">
        <v>41</v>
      </c>
      <c r="C542" s="31" t="s">
        <v>42</v>
      </c>
      <c r="D542" s="32"/>
      <c r="E542" s="33" t="s">
        <v>43</v>
      </c>
      <c r="F542" s="33" t="s">
        <v>44</v>
      </c>
      <c r="G542" s="33" t="s">
        <v>45</v>
      </c>
      <c r="H542" s="33" t="s">
        <v>46</v>
      </c>
      <c r="I542" s="34"/>
      <c r="J542" s="35" t="s">
        <v>47</v>
      </c>
      <c r="K542" s="35"/>
      <c r="L542" s="36"/>
    </row>
    <row r="543" spans="1:12" ht="39.75" customHeight="1" hidden="1">
      <c r="A543" s="37" t="s">
        <v>48</v>
      </c>
      <c r="B543" s="38"/>
      <c r="C543" s="39" t="s">
        <v>49</v>
      </c>
      <c r="D543" s="40" t="s">
        <v>50</v>
      </c>
      <c r="E543" s="41"/>
      <c r="F543" s="41"/>
      <c r="G543" s="41"/>
      <c r="H543" s="42"/>
      <c r="I543" s="39" t="s">
        <v>51</v>
      </c>
      <c r="J543" s="39" t="s">
        <v>52</v>
      </c>
      <c r="K543" s="39" t="s">
        <v>53</v>
      </c>
      <c r="L543" s="39" t="s">
        <v>54</v>
      </c>
    </row>
    <row r="544" spans="1:12" ht="12.75" hidden="1">
      <c r="A544" s="43">
        <v>1</v>
      </c>
      <c r="B544" s="43">
        <v>2</v>
      </c>
      <c r="C544" s="43">
        <v>3</v>
      </c>
      <c r="D544" s="43">
        <v>4</v>
      </c>
      <c r="E544" s="43">
        <v>5</v>
      </c>
      <c r="F544" s="43">
        <v>6</v>
      </c>
      <c r="G544" s="43">
        <v>7</v>
      </c>
      <c r="H544" s="43">
        <v>5</v>
      </c>
      <c r="I544" s="43">
        <v>6</v>
      </c>
      <c r="J544" s="43">
        <v>7</v>
      </c>
      <c r="K544" s="43">
        <v>8</v>
      </c>
      <c r="L544" s="43">
        <v>9</v>
      </c>
    </row>
    <row r="545" spans="1:12" ht="12.75" hidden="1">
      <c r="A545" s="44" t="s">
        <v>55</v>
      </c>
      <c r="B545" s="45">
        <v>200</v>
      </c>
      <c r="C545" s="46" t="s">
        <v>145</v>
      </c>
      <c r="D545" s="77" t="s">
        <v>146</v>
      </c>
      <c r="E545" s="47">
        <f aca="true" t="shared" si="12" ref="E545:E584">H545</f>
        <v>0</v>
      </c>
      <c r="F545" s="47">
        <f>F546+F552+F571+F572</f>
        <v>0</v>
      </c>
      <c r="G545" s="47">
        <f>G546+G552+G571+G572</f>
        <v>0</v>
      </c>
      <c r="H545" s="47">
        <f aca="true" t="shared" si="13" ref="H545:H584">SUM(I545:L545)</f>
        <v>0</v>
      </c>
      <c r="I545" s="47">
        <f>I546+I552+I571+I572</f>
        <v>0</v>
      </c>
      <c r="J545" s="47">
        <f>J546+J552+J571+J572</f>
        <v>0</v>
      </c>
      <c r="K545" s="47">
        <f>K546+K552+K571+K572</f>
        <v>0</v>
      </c>
      <c r="L545" s="47">
        <f>L546+L552+L571+L572</f>
        <v>0</v>
      </c>
    </row>
    <row r="546" spans="1:12" ht="12.75" hidden="1">
      <c r="A546" s="48" t="s">
        <v>58</v>
      </c>
      <c r="B546" s="45">
        <v>210</v>
      </c>
      <c r="C546" s="43"/>
      <c r="D546" s="43"/>
      <c r="E546" s="47">
        <f t="shared" si="12"/>
        <v>0</v>
      </c>
      <c r="F546" s="47">
        <f>F547+F548+F551</f>
        <v>0</v>
      </c>
      <c r="G546" s="47">
        <f>G547+G548+G551</f>
        <v>0</v>
      </c>
      <c r="H546" s="47">
        <f t="shared" si="13"/>
        <v>0</v>
      </c>
      <c r="I546" s="47">
        <f>I547+I548+I551</f>
        <v>0</v>
      </c>
      <c r="J546" s="47">
        <f>J547+J548+J551</f>
        <v>0</v>
      </c>
      <c r="K546" s="47">
        <f>K547+K548+K551</f>
        <v>0</v>
      </c>
      <c r="L546" s="47">
        <f>L547+L548+L551</f>
        <v>0</v>
      </c>
    </row>
    <row r="547" spans="1:12" ht="12.75" hidden="1">
      <c r="A547" s="49" t="s">
        <v>59</v>
      </c>
      <c r="B547" s="45">
        <v>211</v>
      </c>
      <c r="C547" s="46"/>
      <c r="D547" s="56"/>
      <c r="E547" s="47">
        <f t="shared" si="12"/>
        <v>0</v>
      </c>
      <c r="F547" s="47"/>
      <c r="G547" s="47"/>
      <c r="H547" s="47">
        <f t="shared" si="13"/>
        <v>0</v>
      </c>
      <c r="I547" s="47"/>
      <c r="J547" s="47"/>
      <c r="K547" s="47"/>
      <c r="L547" s="47"/>
    </row>
    <row r="548" spans="1:12" ht="12.75" hidden="1">
      <c r="A548" s="50" t="s">
        <v>60</v>
      </c>
      <c r="B548" s="51">
        <v>212</v>
      </c>
      <c r="C548" s="46"/>
      <c r="D548" s="56"/>
      <c r="E548" s="47">
        <f t="shared" si="12"/>
        <v>0</v>
      </c>
      <c r="F548" s="47">
        <f>F549+F550</f>
        <v>0</v>
      </c>
      <c r="G548" s="47">
        <f>G549+G550</f>
        <v>0</v>
      </c>
      <c r="H548" s="47">
        <f t="shared" si="13"/>
        <v>0</v>
      </c>
      <c r="I548" s="47">
        <f>I549+I550</f>
        <v>0</v>
      </c>
      <c r="J548" s="47">
        <f>J549+J550</f>
        <v>0</v>
      </c>
      <c r="K548" s="47">
        <f>K549+K550</f>
        <v>0</v>
      </c>
      <c r="L548" s="47">
        <f>L549+L550</f>
        <v>0</v>
      </c>
    </row>
    <row r="549" spans="1:12" ht="12.75" hidden="1">
      <c r="A549" s="45" t="s">
        <v>61</v>
      </c>
      <c r="B549" s="51" t="s">
        <v>62</v>
      </c>
      <c r="C549" s="46"/>
      <c r="D549" s="56"/>
      <c r="E549" s="47">
        <f t="shared" si="12"/>
        <v>0</v>
      </c>
      <c r="F549" s="47"/>
      <c r="G549" s="47"/>
      <c r="H549" s="47">
        <f t="shared" si="13"/>
        <v>0</v>
      </c>
      <c r="I549" s="47"/>
      <c r="J549" s="47"/>
      <c r="K549" s="47"/>
      <c r="L549" s="47"/>
    </row>
    <row r="550" spans="1:12" ht="12.75" hidden="1">
      <c r="A550" s="45" t="s">
        <v>63</v>
      </c>
      <c r="B550" s="51" t="s">
        <v>64</v>
      </c>
      <c r="C550" s="46"/>
      <c r="D550" s="56"/>
      <c r="E550" s="47">
        <f t="shared" si="12"/>
        <v>0</v>
      </c>
      <c r="F550" s="47"/>
      <c r="G550" s="47"/>
      <c r="H550" s="47">
        <f t="shared" si="13"/>
        <v>0</v>
      </c>
      <c r="I550" s="47"/>
      <c r="J550" s="47"/>
      <c r="K550" s="47"/>
      <c r="L550" s="47"/>
    </row>
    <row r="551" spans="1:12" ht="12.75" hidden="1">
      <c r="A551" s="52" t="s">
        <v>65</v>
      </c>
      <c r="B551" s="51">
        <v>213</v>
      </c>
      <c r="C551" s="46"/>
      <c r="D551" s="56"/>
      <c r="E551" s="47">
        <f t="shared" si="12"/>
        <v>0</v>
      </c>
      <c r="F551" s="47"/>
      <c r="G551" s="47"/>
      <c r="H551" s="47">
        <f t="shared" si="13"/>
        <v>0</v>
      </c>
      <c r="I551" s="47"/>
      <c r="J551" s="47"/>
      <c r="K551" s="47"/>
      <c r="L551" s="47"/>
    </row>
    <row r="552" spans="1:12" ht="12.75" hidden="1">
      <c r="A552" s="44" t="s">
        <v>66</v>
      </c>
      <c r="B552" s="51">
        <v>220</v>
      </c>
      <c r="C552" s="46"/>
      <c r="D552" s="56"/>
      <c r="E552" s="47">
        <f t="shared" si="12"/>
        <v>0</v>
      </c>
      <c r="F552" s="47">
        <f>F553+F554+F555+F561+F562+F567</f>
        <v>0</v>
      </c>
      <c r="G552" s="47">
        <f>G553+G554+G555+G561+G562+G567</f>
        <v>0</v>
      </c>
      <c r="H552" s="47">
        <f t="shared" si="13"/>
        <v>0</v>
      </c>
      <c r="I552" s="47">
        <f>I553+I554+I555+I561+I562+I567</f>
        <v>0</v>
      </c>
      <c r="J552" s="47">
        <f>J553+J554+J555+J561+J562+J567</f>
        <v>0</v>
      </c>
      <c r="K552" s="47">
        <f>K553+K554+K555+K561+K562+K567</f>
        <v>0</v>
      </c>
      <c r="L552" s="47">
        <f>L553+L554+L555+L561+L562+L567</f>
        <v>0</v>
      </c>
    </row>
    <row r="553" spans="1:12" ht="12.75" hidden="1">
      <c r="A553" s="52" t="s">
        <v>67</v>
      </c>
      <c r="B553" s="51">
        <v>221</v>
      </c>
      <c r="C553" s="46"/>
      <c r="D553" s="56"/>
      <c r="E553" s="47">
        <f t="shared" si="12"/>
        <v>0</v>
      </c>
      <c r="F553" s="47"/>
      <c r="G553" s="47"/>
      <c r="H553" s="47">
        <f t="shared" si="13"/>
        <v>0</v>
      </c>
      <c r="I553" s="47"/>
      <c r="J553" s="47"/>
      <c r="K553" s="47"/>
      <c r="L553" s="47"/>
    </row>
    <row r="554" spans="1:12" ht="12.75" hidden="1">
      <c r="A554" s="52" t="s">
        <v>68</v>
      </c>
      <c r="B554" s="51">
        <v>222</v>
      </c>
      <c r="C554" s="46"/>
      <c r="D554" s="56"/>
      <c r="E554" s="47">
        <f t="shared" si="12"/>
        <v>0</v>
      </c>
      <c r="F554" s="47"/>
      <c r="G554" s="47"/>
      <c r="H554" s="47">
        <f t="shared" si="13"/>
        <v>0</v>
      </c>
      <c r="I554" s="47"/>
      <c r="J554" s="47"/>
      <c r="K554" s="47"/>
      <c r="L554" s="47"/>
    </row>
    <row r="555" spans="1:12" ht="12.75" hidden="1">
      <c r="A555" s="52" t="s">
        <v>69</v>
      </c>
      <c r="B555" s="51">
        <v>223</v>
      </c>
      <c r="C555" s="46"/>
      <c r="D555" s="56"/>
      <c r="E555" s="47">
        <f t="shared" si="12"/>
        <v>0</v>
      </c>
      <c r="F555" s="47">
        <f>F556+F557+F558+F559+F560</f>
        <v>0</v>
      </c>
      <c r="G555" s="47">
        <f>G556+G557+G558+G559+G560</f>
        <v>0</v>
      </c>
      <c r="H555" s="47">
        <f t="shared" si="13"/>
        <v>0</v>
      </c>
      <c r="I555" s="47">
        <f>I556+I557+I558+I559+I560</f>
        <v>0</v>
      </c>
      <c r="J555" s="47">
        <f>J556+J557+J558+J559+J560</f>
        <v>0</v>
      </c>
      <c r="K555" s="47">
        <f>K556+K557+K558+K559+K560</f>
        <v>0</v>
      </c>
      <c r="L555" s="47">
        <f>L556+L557+L558+L559+L560</f>
        <v>0</v>
      </c>
    </row>
    <row r="556" spans="1:12" ht="12.75" hidden="1">
      <c r="A556" s="51" t="s">
        <v>70</v>
      </c>
      <c r="B556" s="51" t="s">
        <v>71</v>
      </c>
      <c r="C556" s="46"/>
      <c r="D556" s="56"/>
      <c r="E556" s="47">
        <f t="shared" si="12"/>
        <v>0</v>
      </c>
      <c r="F556" s="47"/>
      <c r="G556" s="47"/>
      <c r="H556" s="47">
        <f t="shared" si="13"/>
        <v>0</v>
      </c>
      <c r="I556" s="47"/>
      <c r="J556" s="47"/>
      <c r="K556" s="47"/>
      <c r="L556" s="47"/>
    </row>
    <row r="557" spans="1:12" ht="12.75" hidden="1">
      <c r="A557" s="51" t="s">
        <v>72</v>
      </c>
      <c r="B557" s="51" t="s">
        <v>73</v>
      </c>
      <c r="C557" s="46"/>
      <c r="D557" s="56"/>
      <c r="E557" s="47">
        <f t="shared" si="12"/>
        <v>0</v>
      </c>
      <c r="F557" s="47"/>
      <c r="G557" s="47"/>
      <c r="H557" s="47">
        <f t="shared" si="13"/>
        <v>0</v>
      </c>
      <c r="I557" s="47"/>
      <c r="J557" s="47"/>
      <c r="K557" s="47"/>
      <c r="L557" s="47"/>
    </row>
    <row r="558" spans="1:12" ht="12.75" hidden="1">
      <c r="A558" s="51" t="s">
        <v>74</v>
      </c>
      <c r="B558" s="51" t="s">
        <v>75</v>
      </c>
      <c r="C558" s="46"/>
      <c r="D558" s="56"/>
      <c r="E558" s="47">
        <f t="shared" si="12"/>
        <v>0</v>
      </c>
      <c r="F558" s="47"/>
      <c r="G558" s="47"/>
      <c r="H558" s="47">
        <f t="shared" si="13"/>
        <v>0</v>
      </c>
      <c r="I558" s="47"/>
      <c r="J558" s="47"/>
      <c r="K558" s="47"/>
      <c r="L558" s="47"/>
    </row>
    <row r="559" spans="1:12" ht="12.75" hidden="1">
      <c r="A559" s="51" t="s">
        <v>76</v>
      </c>
      <c r="B559" s="51" t="s">
        <v>77</v>
      </c>
      <c r="C559" s="46"/>
      <c r="D559" s="56"/>
      <c r="E559" s="47">
        <f t="shared" si="12"/>
        <v>0</v>
      </c>
      <c r="F559" s="47"/>
      <c r="G559" s="47"/>
      <c r="H559" s="47">
        <f t="shared" si="13"/>
        <v>0</v>
      </c>
      <c r="I559" s="47"/>
      <c r="J559" s="47"/>
      <c r="K559" s="47"/>
      <c r="L559" s="47"/>
    </row>
    <row r="560" spans="1:12" ht="12.75" hidden="1">
      <c r="A560" s="51" t="s">
        <v>78</v>
      </c>
      <c r="B560" s="51" t="s">
        <v>79</v>
      </c>
      <c r="C560" s="46"/>
      <c r="D560" s="56"/>
      <c r="E560" s="47">
        <f t="shared" si="12"/>
        <v>0</v>
      </c>
      <c r="F560" s="47"/>
      <c r="G560" s="47"/>
      <c r="H560" s="47">
        <f t="shared" si="13"/>
        <v>0</v>
      </c>
      <c r="I560" s="47"/>
      <c r="J560" s="47"/>
      <c r="K560" s="47"/>
      <c r="L560" s="47"/>
    </row>
    <row r="561" spans="1:12" ht="12.75" hidden="1">
      <c r="A561" s="49" t="s">
        <v>80</v>
      </c>
      <c r="B561" s="45">
        <v>224</v>
      </c>
      <c r="C561" s="46"/>
      <c r="D561" s="56"/>
      <c r="E561" s="47">
        <f t="shared" si="12"/>
        <v>0</v>
      </c>
      <c r="F561" s="47"/>
      <c r="G561" s="47"/>
      <c r="H561" s="47">
        <f t="shared" si="13"/>
        <v>0</v>
      </c>
      <c r="I561" s="47"/>
      <c r="J561" s="47"/>
      <c r="K561" s="47"/>
      <c r="L561" s="47"/>
    </row>
    <row r="562" spans="1:12" ht="12.75" hidden="1">
      <c r="A562" s="49" t="s">
        <v>81</v>
      </c>
      <c r="B562" s="45">
        <v>225</v>
      </c>
      <c r="C562" s="46"/>
      <c r="D562" s="56"/>
      <c r="E562" s="47">
        <f t="shared" si="12"/>
        <v>0</v>
      </c>
      <c r="F562" s="47">
        <f>F563+F564+F565+F566</f>
        <v>0</v>
      </c>
      <c r="G562" s="47">
        <f>G563+G564+G565+G566</f>
        <v>0</v>
      </c>
      <c r="H562" s="47">
        <f t="shared" si="13"/>
        <v>0</v>
      </c>
      <c r="I562" s="47">
        <f>I563+I564+I565+I566</f>
        <v>0</v>
      </c>
      <c r="J562" s="47">
        <f>J563+J564+J565+J566</f>
        <v>0</v>
      </c>
      <c r="K562" s="47">
        <f>K563+K564+K565+K566</f>
        <v>0</v>
      </c>
      <c r="L562" s="47">
        <f>L563+L564+L565+L566</f>
        <v>0</v>
      </c>
    </row>
    <row r="563" spans="1:12" ht="12.75" hidden="1">
      <c r="A563" s="45" t="s">
        <v>82</v>
      </c>
      <c r="B563" s="45" t="s">
        <v>83</v>
      </c>
      <c r="C563" s="46"/>
      <c r="D563" s="56"/>
      <c r="E563" s="47">
        <f t="shared" si="12"/>
        <v>0</v>
      </c>
      <c r="F563" s="47"/>
      <c r="G563" s="47"/>
      <c r="H563" s="47">
        <f t="shared" si="13"/>
        <v>0</v>
      </c>
      <c r="I563" s="47"/>
      <c r="J563" s="47"/>
      <c r="K563" s="47"/>
      <c r="L563" s="47"/>
    </row>
    <row r="564" spans="1:12" ht="12.75" hidden="1">
      <c r="A564" s="45" t="s">
        <v>84</v>
      </c>
      <c r="B564" s="45" t="s">
        <v>85</v>
      </c>
      <c r="C564" s="46"/>
      <c r="D564" s="56"/>
      <c r="E564" s="47">
        <f t="shared" si="12"/>
        <v>0</v>
      </c>
      <c r="F564" s="47"/>
      <c r="G564" s="47"/>
      <c r="H564" s="47">
        <f t="shared" si="13"/>
        <v>0</v>
      </c>
      <c r="I564" s="47"/>
      <c r="J564" s="47"/>
      <c r="K564" s="47"/>
      <c r="L564" s="47"/>
    </row>
    <row r="565" spans="1:12" ht="12.75" hidden="1">
      <c r="A565" s="45" t="s">
        <v>86</v>
      </c>
      <c r="B565" s="45" t="s">
        <v>87</v>
      </c>
      <c r="C565" s="46"/>
      <c r="D565" s="56"/>
      <c r="E565" s="47">
        <f t="shared" si="12"/>
        <v>0</v>
      </c>
      <c r="F565" s="47"/>
      <c r="G565" s="47"/>
      <c r="H565" s="47">
        <f t="shared" si="13"/>
        <v>0</v>
      </c>
      <c r="I565" s="47"/>
      <c r="J565" s="47"/>
      <c r="K565" s="47"/>
      <c r="L565" s="47"/>
    </row>
    <row r="566" spans="1:12" ht="12.75" hidden="1">
      <c r="A566" s="45" t="s">
        <v>88</v>
      </c>
      <c r="B566" s="45" t="s">
        <v>89</v>
      </c>
      <c r="C566" s="46"/>
      <c r="D566" s="56"/>
      <c r="E566" s="47">
        <f t="shared" si="12"/>
        <v>0</v>
      </c>
      <c r="F566" s="47"/>
      <c r="G566" s="47"/>
      <c r="H566" s="47">
        <f t="shared" si="13"/>
        <v>0</v>
      </c>
      <c r="I566" s="47"/>
      <c r="J566" s="47"/>
      <c r="K566" s="47"/>
      <c r="L566" s="47"/>
    </row>
    <row r="567" spans="1:12" ht="12.75" hidden="1">
      <c r="A567" s="49" t="s">
        <v>90</v>
      </c>
      <c r="B567" s="45">
        <v>226</v>
      </c>
      <c r="C567" s="46"/>
      <c r="D567" s="56"/>
      <c r="E567" s="47">
        <f t="shared" si="12"/>
        <v>0</v>
      </c>
      <c r="F567" s="47">
        <f>F568+F569+F570</f>
        <v>0</v>
      </c>
      <c r="G567" s="47">
        <f>G568+G569+G570</f>
        <v>0</v>
      </c>
      <c r="H567" s="47">
        <f t="shared" si="13"/>
        <v>0</v>
      </c>
      <c r="I567" s="47">
        <f>I568+I569+I570</f>
        <v>0</v>
      </c>
      <c r="J567" s="47">
        <f>J568+J569+J570</f>
        <v>0</v>
      </c>
      <c r="K567" s="47">
        <f>K568+K569+K570</f>
        <v>0</v>
      </c>
      <c r="L567" s="47">
        <f>L568+L569+L570</f>
        <v>0</v>
      </c>
    </row>
    <row r="568" spans="1:12" ht="12.75" hidden="1">
      <c r="A568" s="45" t="s">
        <v>91</v>
      </c>
      <c r="B568" s="45" t="s">
        <v>92</v>
      </c>
      <c r="C568" s="46"/>
      <c r="D568" s="56"/>
      <c r="E568" s="47">
        <f t="shared" si="12"/>
        <v>0</v>
      </c>
      <c r="F568" s="47"/>
      <c r="G568" s="47"/>
      <c r="H568" s="47">
        <f t="shared" si="13"/>
        <v>0</v>
      </c>
      <c r="I568" s="47"/>
      <c r="J568" s="47"/>
      <c r="K568" s="47"/>
      <c r="L568" s="47"/>
    </row>
    <row r="569" spans="1:12" ht="12.75" hidden="1">
      <c r="A569" s="45" t="s">
        <v>86</v>
      </c>
      <c r="B569" s="45" t="s">
        <v>93</v>
      </c>
      <c r="C569" s="46"/>
      <c r="D569" s="56"/>
      <c r="E569" s="47">
        <f t="shared" si="12"/>
        <v>0</v>
      </c>
      <c r="F569" s="47"/>
      <c r="G569" s="47"/>
      <c r="H569" s="47">
        <f t="shared" si="13"/>
        <v>0</v>
      </c>
      <c r="I569" s="47"/>
      <c r="J569" s="47"/>
      <c r="K569" s="47"/>
      <c r="L569" s="47"/>
    </row>
    <row r="570" spans="1:12" ht="12.75" hidden="1">
      <c r="A570" s="45" t="s">
        <v>94</v>
      </c>
      <c r="B570" s="45" t="s">
        <v>95</v>
      </c>
      <c r="C570" s="46"/>
      <c r="D570" s="56"/>
      <c r="E570" s="47">
        <f t="shared" si="12"/>
        <v>0</v>
      </c>
      <c r="F570" s="47"/>
      <c r="G570" s="47"/>
      <c r="H570" s="47">
        <f t="shared" si="13"/>
        <v>0</v>
      </c>
      <c r="I570" s="47"/>
      <c r="J570" s="47"/>
      <c r="K570" s="47"/>
      <c r="L570" s="47"/>
    </row>
    <row r="571" spans="1:12" ht="12.75" hidden="1">
      <c r="A571" s="49" t="s">
        <v>96</v>
      </c>
      <c r="B571" s="45">
        <v>262</v>
      </c>
      <c r="C571" s="46" t="s">
        <v>145</v>
      </c>
      <c r="D571" s="77" t="s">
        <v>146</v>
      </c>
      <c r="E571" s="47">
        <f t="shared" si="12"/>
        <v>0</v>
      </c>
      <c r="F571" s="47"/>
      <c r="G571" s="47"/>
      <c r="H571" s="47">
        <f t="shared" si="13"/>
        <v>0</v>
      </c>
      <c r="I571" s="47"/>
      <c r="J571" s="47"/>
      <c r="K571" s="47"/>
      <c r="L571" s="47"/>
    </row>
    <row r="572" spans="1:12" ht="12.75" hidden="1">
      <c r="A572" s="49" t="s">
        <v>97</v>
      </c>
      <c r="B572" s="45">
        <v>290</v>
      </c>
      <c r="C572" s="46"/>
      <c r="D572" s="56"/>
      <c r="E572" s="47">
        <f t="shared" si="12"/>
        <v>0</v>
      </c>
      <c r="F572" s="47">
        <f>F573+F574</f>
        <v>0</v>
      </c>
      <c r="G572" s="47">
        <f>G573+G574</f>
        <v>0</v>
      </c>
      <c r="H572" s="47">
        <f t="shared" si="13"/>
        <v>0</v>
      </c>
      <c r="I572" s="47">
        <f>I573+I574</f>
        <v>0</v>
      </c>
      <c r="J572" s="47">
        <f>J573+J574</f>
        <v>0</v>
      </c>
      <c r="K572" s="47">
        <f>K573+K574</f>
        <v>0</v>
      </c>
      <c r="L572" s="47">
        <f>L573+L574</f>
        <v>0</v>
      </c>
    </row>
    <row r="573" spans="1:12" ht="12.75" hidden="1">
      <c r="A573" s="53" t="s">
        <v>98</v>
      </c>
      <c r="B573" s="45" t="s">
        <v>99</v>
      </c>
      <c r="C573" s="46"/>
      <c r="D573" s="56"/>
      <c r="E573" s="47">
        <f t="shared" si="12"/>
        <v>0</v>
      </c>
      <c r="F573" s="47"/>
      <c r="G573" s="47"/>
      <c r="H573" s="47">
        <f t="shared" si="13"/>
        <v>0</v>
      </c>
      <c r="I573" s="47"/>
      <c r="J573" s="47"/>
      <c r="K573" s="47"/>
      <c r="L573" s="47"/>
    </row>
    <row r="574" spans="1:12" ht="12.75" hidden="1">
      <c r="A574" s="45" t="s">
        <v>100</v>
      </c>
      <c r="B574" s="45" t="s">
        <v>101</v>
      </c>
      <c r="C574" s="46"/>
      <c r="D574" s="56"/>
      <c r="E574" s="47">
        <f t="shared" si="12"/>
        <v>0</v>
      </c>
      <c r="F574" s="47"/>
      <c r="G574" s="47"/>
      <c r="H574" s="47">
        <f t="shared" si="13"/>
        <v>0</v>
      </c>
      <c r="I574" s="47"/>
      <c r="J574" s="47"/>
      <c r="K574" s="47"/>
      <c r="L574" s="47"/>
    </row>
    <row r="575" spans="1:12" ht="12.75" hidden="1">
      <c r="A575" s="54" t="s">
        <v>102</v>
      </c>
      <c r="B575" s="45">
        <v>300</v>
      </c>
      <c r="C575" s="46"/>
      <c r="D575" s="56"/>
      <c r="E575" s="47">
        <f t="shared" si="12"/>
        <v>0</v>
      </c>
      <c r="F575" s="47">
        <f>F576+F577</f>
        <v>0</v>
      </c>
      <c r="G575" s="47">
        <f>G576+G577</f>
        <v>0</v>
      </c>
      <c r="H575" s="47">
        <f t="shared" si="13"/>
        <v>0</v>
      </c>
      <c r="I575" s="47">
        <f>I576+I577</f>
        <v>0</v>
      </c>
      <c r="J575" s="47">
        <f>J576+J577</f>
        <v>0</v>
      </c>
      <c r="K575" s="47">
        <f>K576+K577</f>
        <v>0</v>
      </c>
      <c r="L575" s="47">
        <f>L576+L577</f>
        <v>0</v>
      </c>
    </row>
    <row r="576" spans="1:12" ht="12.75" hidden="1">
      <c r="A576" s="49" t="s">
        <v>103</v>
      </c>
      <c r="B576" s="45">
        <v>310</v>
      </c>
      <c r="C576" s="46"/>
      <c r="D576" s="56"/>
      <c r="E576" s="47">
        <f t="shared" si="12"/>
        <v>0</v>
      </c>
      <c r="F576" s="47"/>
      <c r="G576" s="47"/>
      <c r="H576" s="47">
        <f t="shared" si="13"/>
        <v>0</v>
      </c>
      <c r="I576" s="47"/>
      <c r="J576" s="47"/>
      <c r="K576" s="47"/>
      <c r="L576" s="47"/>
    </row>
    <row r="577" spans="1:12" ht="12.75" hidden="1">
      <c r="A577" s="49" t="s">
        <v>104</v>
      </c>
      <c r="B577" s="45">
        <v>340</v>
      </c>
      <c r="C577" s="46"/>
      <c r="D577" s="56"/>
      <c r="E577" s="47">
        <f t="shared" si="12"/>
        <v>0</v>
      </c>
      <c r="F577" s="47">
        <f>F578+F579+F580+F581+F582+F583</f>
        <v>0</v>
      </c>
      <c r="G577" s="47">
        <f>G578+G579+G580+G581+G582+G583</f>
        <v>0</v>
      </c>
      <c r="H577" s="47">
        <f t="shared" si="13"/>
        <v>0</v>
      </c>
      <c r="I577" s="47">
        <f>I578+I579+I580+I581+I582+I583</f>
        <v>0</v>
      </c>
      <c r="J577" s="47">
        <f>J578+J579+J580+J581+J582+J583</f>
        <v>0</v>
      </c>
      <c r="K577" s="47">
        <f>K578+K579+K580+K581+K582+K583</f>
        <v>0</v>
      </c>
      <c r="L577" s="47">
        <f>L578+L579+L580+L581+L582+L583</f>
        <v>0</v>
      </c>
    </row>
    <row r="578" spans="1:12" ht="12.75" hidden="1">
      <c r="A578" s="45" t="s">
        <v>105</v>
      </c>
      <c r="B578" s="45" t="s">
        <v>106</v>
      </c>
      <c r="C578" s="46"/>
      <c r="D578" s="56"/>
      <c r="E578" s="47">
        <f t="shared" si="12"/>
        <v>0</v>
      </c>
      <c r="F578" s="47"/>
      <c r="G578" s="47"/>
      <c r="H578" s="47">
        <f t="shared" si="13"/>
        <v>0</v>
      </c>
      <c r="I578" s="47"/>
      <c r="J578" s="47"/>
      <c r="K578" s="47"/>
      <c r="L578" s="47"/>
    </row>
    <row r="579" spans="1:12" ht="12.75" hidden="1">
      <c r="A579" s="45" t="s">
        <v>105</v>
      </c>
      <c r="B579" s="45" t="s">
        <v>106</v>
      </c>
      <c r="C579" s="46"/>
      <c r="D579" s="56"/>
      <c r="E579" s="47">
        <f t="shared" si="12"/>
        <v>0</v>
      </c>
      <c r="F579" s="47"/>
      <c r="G579" s="47"/>
      <c r="H579" s="47">
        <f t="shared" si="13"/>
        <v>0</v>
      </c>
      <c r="I579" s="47"/>
      <c r="J579" s="47"/>
      <c r="K579" s="47"/>
      <c r="L579" s="47"/>
    </row>
    <row r="580" spans="1:12" ht="12.75" hidden="1">
      <c r="A580" s="45" t="s">
        <v>107</v>
      </c>
      <c r="B580" s="45" t="s">
        <v>108</v>
      </c>
      <c r="C580" s="46"/>
      <c r="D580" s="56"/>
      <c r="E580" s="47">
        <f t="shared" si="12"/>
        <v>0</v>
      </c>
      <c r="F580" s="47"/>
      <c r="G580" s="47"/>
      <c r="H580" s="47">
        <f t="shared" si="13"/>
        <v>0</v>
      </c>
      <c r="I580" s="47"/>
      <c r="J580" s="47"/>
      <c r="K580" s="47"/>
      <c r="L580" s="47"/>
    </row>
    <row r="581" spans="1:12" ht="12.75" hidden="1">
      <c r="A581" s="45" t="s">
        <v>109</v>
      </c>
      <c r="B581" s="45" t="s">
        <v>110</v>
      </c>
      <c r="C581" s="46"/>
      <c r="D581" s="56"/>
      <c r="E581" s="47">
        <f t="shared" si="12"/>
        <v>0</v>
      </c>
      <c r="F581" s="47"/>
      <c r="G581" s="47"/>
      <c r="H581" s="47">
        <f t="shared" si="13"/>
        <v>0</v>
      </c>
      <c r="I581" s="47"/>
      <c r="J581" s="47"/>
      <c r="K581" s="47"/>
      <c r="L581" s="47"/>
    </row>
    <row r="582" spans="1:12" ht="12.75" hidden="1">
      <c r="A582" s="45" t="s">
        <v>111</v>
      </c>
      <c r="B582" s="45" t="s">
        <v>112</v>
      </c>
      <c r="C582" s="46"/>
      <c r="D582" s="56"/>
      <c r="E582" s="47">
        <f t="shared" si="12"/>
        <v>0</v>
      </c>
      <c r="F582" s="47"/>
      <c r="G582" s="47"/>
      <c r="H582" s="47">
        <f t="shared" si="13"/>
        <v>0</v>
      </c>
      <c r="I582" s="47"/>
      <c r="J582" s="47"/>
      <c r="K582" s="47"/>
      <c r="L582" s="47"/>
    </row>
    <row r="583" spans="1:12" ht="12.75" hidden="1">
      <c r="A583" s="45" t="s">
        <v>113</v>
      </c>
      <c r="B583" s="45" t="s">
        <v>114</v>
      </c>
      <c r="C583" s="46"/>
      <c r="D583" s="56"/>
      <c r="E583" s="47">
        <f t="shared" si="12"/>
        <v>0</v>
      </c>
      <c r="F583" s="47"/>
      <c r="G583" s="47"/>
      <c r="H583" s="47">
        <f t="shared" si="13"/>
        <v>0</v>
      </c>
      <c r="I583" s="47"/>
      <c r="J583" s="47"/>
      <c r="K583" s="47"/>
      <c r="L583" s="47"/>
    </row>
    <row r="584" spans="1:12" ht="12.75" hidden="1">
      <c r="A584" s="49" t="s">
        <v>115</v>
      </c>
      <c r="B584" s="55"/>
      <c r="C584" s="46" t="s">
        <v>145</v>
      </c>
      <c r="D584" s="77" t="s">
        <v>146</v>
      </c>
      <c r="E584" s="47">
        <f t="shared" si="12"/>
        <v>0</v>
      </c>
      <c r="F584" s="47">
        <f>F545+F575</f>
        <v>0</v>
      </c>
      <c r="G584" s="47">
        <f>G545+G575</f>
        <v>0</v>
      </c>
      <c r="H584" s="47">
        <f t="shared" si="13"/>
        <v>0</v>
      </c>
      <c r="I584" s="47">
        <f>I545+I575</f>
        <v>0</v>
      </c>
      <c r="J584" s="47">
        <f>J545+J575</f>
        <v>0</v>
      </c>
      <c r="K584" s="47">
        <f>K545+K575</f>
        <v>0</v>
      </c>
      <c r="L584" s="47">
        <f>L545+L575</f>
        <v>0</v>
      </c>
    </row>
    <row r="585" spans="1:3" ht="8.25" customHeight="1" hidden="1">
      <c r="A585" s="57"/>
      <c r="C585" s="58"/>
    </row>
    <row r="586" spans="1:4" ht="12.75" hidden="1">
      <c r="A586" s="59" t="s">
        <v>116</v>
      </c>
      <c r="C586" s="58" t="s">
        <v>117</v>
      </c>
      <c r="D586" t="str">
        <f>D500</f>
        <v>Гнидина С.А.</v>
      </c>
    </row>
    <row r="587" ht="9" customHeight="1" hidden="1">
      <c r="C587" s="58"/>
    </row>
    <row r="588" spans="1:4" ht="12.75" hidden="1">
      <c r="A588" s="59" t="s">
        <v>118</v>
      </c>
      <c r="C588" s="58" t="s">
        <v>117</v>
      </c>
      <c r="D588" t="str">
        <f>D502</f>
        <v>Ковалева Н.Б.</v>
      </c>
    </row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4" ht="12.75" hidden="1"/>
    <row r="605" ht="12.75" hidden="1"/>
    <row r="606" ht="12.75" hidden="1"/>
    <row r="607" spans="6:9" ht="15">
      <c r="F607" s="1" t="s">
        <v>0</v>
      </c>
      <c r="I607" s="1" t="s">
        <v>0</v>
      </c>
    </row>
    <row r="608" spans="4:5" ht="12.75">
      <c r="D608" s="2" t="s">
        <v>1</v>
      </c>
      <c r="E608" s="60"/>
    </row>
    <row r="609" spans="5:10" ht="12.75">
      <c r="E609" s="3" t="s">
        <v>2</v>
      </c>
      <c r="F609" s="3"/>
      <c r="G609" s="4"/>
      <c r="H609" s="5" t="s">
        <v>2</v>
      </c>
      <c r="I609" s="4"/>
      <c r="J609" s="4"/>
    </row>
    <row r="610" spans="4:11" ht="18" customHeight="1">
      <c r="D610" s="6"/>
      <c r="E610" s="7"/>
      <c r="F610" s="7"/>
      <c r="G610" s="8" t="s">
        <v>3</v>
      </c>
      <c r="H610" s="9"/>
      <c r="I610" s="9"/>
      <c r="J610" s="10" t="s">
        <v>3</v>
      </c>
      <c r="K610" s="10"/>
    </row>
    <row r="611" spans="5:8" ht="12.75">
      <c r="E611" t="s">
        <v>4</v>
      </c>
      <c r="H611" t="s">
        <v>4</v>
      </c>
    </row>
    <row r="612" spans="5:11" ht="12.75">
      <c r="E612" s="11" t="s">
        <v>5</v>
      </c>
      <c r="F612" s="12" t="s">
        <v>6</v>
      </c>
      <c r="G612" s="13" t="s">
        <v>7</v>
      </c>
      <c r="I612" s="11" t="s">
        <v>8</v>
      </c>
      <c r="J612" s="12" t="s">
        <v>9</v>
      </c>
      <c r="K612" s="13" t="s">
        <v>10</v>
      </c>
    </row>
    <row r="614" spans="1:12" ht="14.25">
      <c r="A614" s="14"/>
      <c r="B614" s="15"/>
      <c r="C614" s="16"/>
      <c r="D614" s="16"/>
      <c r="E614" s="16"/>
      <c r="F614" s="16"/>
      <c r="G614" s="16"/>
      <c r="H614" s="16"/>
      <c r="I614" s="16"/>
      <c r="J614" s="16"/>
      <c r="K614" s="16"/>
      <c r="L614" s="16"/>
    </row>
    <row r="615" spans="1:12" ht="14.25">
      <c r="A615" s="62" t="str">
        <f>A529</f>
        <v>                                                      Бюджетная смета на 2011 год </v>
      </c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</row>
    <row r="616" spans="1:12" ht="14.25">
      <c r="A616" s="15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</row>
    <row r="617" spans="2:12" ht="12.75">
      <c r="B617" s="18"/>
      <c r="C617" s="16" t="s">
        <v>140</v>
      </c>
      <c r="F617" s="2"/>
      <c r="G617" s="19" t="s">
        <v>13</v>
      </c>
      <c r="L617" s="20" t="s">
        <v>13</v>
      </c>
    </row>
    <row r="618" spans="6:12" ht="12.75">
      <c r="F618" s="21" t="s">
        <v>14</v>
      </c>
      <c r="G618" s="22" t="s">
        <v>15</v>
      </c>
      <c r="K618" s="13" t="s">
        <v>14</v>
      </c>
      <c r="L618" s="23" t="s">
        <v>15</v>
      </c>
    </row>
    <row r="619" spans="6:12" ht="12.75">
      <c r="F619" s="21" t="s">
        <v>16</v>
      </c>
      <c r="G619" s="22" t="s">
        <v>17</v>
      </c>
      <c r="K619" s="13" t="s">
        <v>16</v>
      </c>
      <c r="L619" s="23" t="s">
        <v>17</v>
      </c>
    </row>
    <row r="620" spans="1:12" ht="12.75">
      <c r="A620" t="s">
        <v>18</v>
      </c>
      <c r="B620" t="str">
        <f>B534</f>
        <v>МОУСОШ № 51</v>
      </c>
      <c r="D620" s="24"/>
      <c r="F620" s="2"/>
      <c r="G620" s="22"/>
      <c r="L620" s="23"/>
    </row>
    <row r="621" spans="1:12" ht="12.75">
      <c r="A621" t="s">
        <v>19</v>
      </c>
      <c r="B621" t="str">
        <f>B535</f>
        <v> г.Тула ул.Металлургов д.2</v>
      </c>
      <c r="F621" s="21" t="s">
        <v>20</v>
      </c>
      <c r="G621" s="22" t="s">
        <v>21</v>
      </c>
      <c r="K621" s="13" t="s">
        <v>20</v>
      </c>
      <c r="L621" s="23" t="s">
        <v>21</v>
      </c>
    </row>
    <row r="622" spans="1:12" ht="12.75">
      <c r="A622" t="s">
        <v>22</v>
      </c>
      <c r="F622" s="21" t="s">
        <v>23</v>
      </c>
      <c r="G622" s="22" t="s">
        <v>24</v>
      </c>
      <c r="K622" s="13" t="s">
        <v>23</v>
      </c>
      <c r="L622" s="23" t="s">
        <v>24</v>
      </c>
    </row>
    <row r="623" spans="1:12" ht="12.75">
      <c r="A623" t="s">
        <v>25</v>
      </c>
      <c r="B623" s="5" t="str">
        <f>B537</f>
        <v>Управление образования администрации города Тулы</v>
      </c>
      <c r="F623" s="21" t="s">
        <v>27</v>
      </c>
      <c r="G623" s="22" t="s">
        <v>28</v>
      </c>
      <c r="K623" s="13" t="s">
        <v>27</v>
      </c>
      <c r="L623" s="23" t="s">
        <v>28</v>
      </c>
    </row>
    <row r="624" spans="1:12" ht="12.75">
      <c r="A624" t="s">
        <v>29</v>
      </c>
      <c r="B624" s="25" t="str">
        <f>B538</f>
        <v>Общее образование</v>
      </c>
      <c r="C624" s="6"/>
      <c r="F624" s="21" t="s">
        <v>31</v>
      </c>
      <c r="G624" s="27" t="s">
        <v>32</v>
      </c>
      <c r="K624" s="13" t="s">
        <v>31</v>
      </c>
      <c r="L624" s="23" t="str">
        <f>G624</f>
        <v>0702</v>
      </c>
    </row>
    <row r="625" spans="1:12" ht="23.25" customHeight="1">
      <c r="A625" t="s">
        <v>33</v>
      </c>
      <c r="B625" s="76" t="s">
        <v>147</v>
      </c>
      <c r="C625" s="76"/>
      <c r="D625" s="76"/>
      <c r="E625" s="76"/>
      <c r="F625" s="21" t="s">
        <v>35</v>
      </c>
      <c r="G625" s="27" t="s">
        <v>36</v>
      </c>
      <c r="H625" s="6"/>
      <c r="K625" s="13" t="s">
        <v>35</v>
      </c>
      <c r="L625" s="23" t="str">
        <f>G625</f>
        <v>4219900</v>
      </c>
    </row>
    <row r="626" spans="1:12" ht="12.75">
      <c r="A626" t="s">
        <v>37</v>
      </c>
      <c r="B626" s="25" t="s">
        <v>148</v>
      </c>
      <c r="C626" s="26"/>
      <c r="D626" s="26"/>
      <c r="E626" s="26"/>
      <c r="F626" s="21" t="s">
        <v>39</v>
      </c>
      <c r="G626" s="27" t="s">
        <v>40</v>
      </c>
      <c r="H626" s="6"/>
      <c r="K626" s="13" t="s">
        <v>39</v>
      </c>
      <c r="L626" s="23" t="str">
        <f>G626</f>
        <v>001</v>
      </c>
    </row>
    <row r="627" spans="1:12" ht="9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1:12" ht="12.75">
      <c r="A628" s="29"/>
      <c r="B628" s="30" t="s">
        <v>41</v>
      </c>
      <c r="C628" s="31" t="s">
        <v>42</v>
      </c>
      <c r="D628" s="32"/>
      <c r="E628" s="33" t="s">
        <v>43</v>
      </c>
      <c r="F628" s="33" t="s">
        <v>44</v>
      </c>
      <c r="G628" s="33" t="s">
        <v>45</v>
      </c>
      <c r="H628" s="33" t="s">
        <v>46</v>
      </c>
      <c r="I628" s="34"/>
      <c r="J628" s="35" t="s">
        <v>47</v>
      </c>
      <c r="K628" s="35"/>
      <c r="L628" s="36"/>
    </row>
    <row r="629" spans="1:12" ht="39.75" customHeight="1">
      <c r="A629" s="37" t="s">
        <v>48</v>
      </c>
      <c r="B629" s="38"/>
      <c r="C629" s="39" t="s">
        <v>49</v>
      </c>
      <c r="D629" s="40" t="s">
        <v>50</v>
      </c>
      <c r="E629" s="41"/>
      <c r="F629" s="41"/>
      <c r="G629" s="41"/>
      <c r="H629" s="42"/>
      <c r="I629" s="39" t="s">
        <v>51</v>
      </c>
      <c r="J629" s="39" t="s">
        <v>52</v>
      </c>
      <c r="K629" s="39" t="s">
        <v>53</v>
      </c>
      <c r="L629" s="39" t="s">
        <v>54</v>
      </c>
    </row>
    <row r="630" spans="1:12" ht="12.75">
      <c r="A630" s="43">
        <v>1</v>
      </c>
      <c r="B630" s="43">
        <v>2</v>
      </c>
      <c r="C630" s="43">
        <v>3</v>
      </c>
      <c r="D630" s="43">
        <v>4</v>
      </c>
      <c r="E630" s="43">
        <v>5</v>
      </c>
      <c r="F630" s="43">
        <v>6</v>
      </c>
      <c r="G630" s="43">
        <v>7</v>
      </c>
      <c r="H630" s="43">
        <v>5</v>
      </c>
      <c r="I630" s="43">
        <v>6</v>
      </c>
      <c r="J630" s="43">
        <v>7</v>
      </c>
      <c r="K630" s="43">
        <v>8</v>
      </c>
      <c r="L630" s="43">
        <v>9</v>
      </c>
    </row>
    <row r="631" spans="1:12" ht="12.75">
      <c r="A631" s="44" t="s">
        <v>55</v>
      </c>
      <c r="B631" s="45">
        <v>200</v>
      </c>
      <c r="C631" s="46" t="s">
        <v>149</v>
      </c>
      <c r="D631" s="65" t="s">
        <v>150</v>
      </c>
      <c r="E631" s="47">
        <f aca="true" t="shared" si="14" ref="E631:E670">H631</f>
        <v>84.6</v>
      </c>
      <c r="F631" s="47">
        <f>F632+F638+F657+F658</f>
        <v>84.6</v>
      </c>
      <c r="G631" s="47">
        <f>G632+G638+G657+G658</f>
        <v>84.6</v>
      </c>
      <c r="H631" s="47">
        <f aca="true" t="shared" si="15" ref="H631:H670">SUM(I631:L631)</f>
        <v>84.6</v>
      </c>
      <c r="I631" s="47">
        <f>I632+I638+I657+I658</f>
        <v>14.4</v>
      </c>
      <c r="J631" s="47">
        <f>J632+J638+J657+J658</f>
        <v>21.200000000000003</v>
      </c>
      <c r="K631" s="47">
        <f>K632+K638+K657+K658</f>
        <v>21.200000000000003</v>
      </c>
      <c r="L631" s="47">
        <f>L632+L638+L657+L658</f>
        <v>27.799999999999997</v>
      </c>
    </row>
    <row r="632" spans="1:12" ht="12.75">
      <c r="A632" s="48" t="s">
        <v>58</v>
      </c>
      <c r="B632" s="45">
        <v>210</v>
      </c>
      <c r="C632" s="46" t="s">
        <v>149</v>
      </c>
      <c r="D632" s="65" t="s">
        <v>150</v>
      </c>
      <c r="E632" s="47">
        <f t="shared" si="14"/>
        <v>84.6</v>
      </c>
      <c r="F632" s="47">
        <f>F633+F634+F637</f>
        <v>84.6</v>
      </c>
      <c r="G632" s="47">
        <f>G633+G634+G637</f>
        <v>84.6</v>
      </c>
      <c r="H632" s="47">
        <f t="shared" si="15"/>
        <v>84.6</v>
      </c>
      <c r="I632" s="47">
        <f>I633+I634+I637</f>
        <v>14.4</v>
      </c>
      <c r="J632" s="47">
        <f>J633+J634+J637</f>
        <v>21.200000000000003</v>
      </c>
      <c r="K632" s="47">
        <f>K633+K634+K637</f>
        <v>21.200000000000003</v>
      </c>
      <c r="L632" s="47">
        <f>L633+L634+L637</f>
        <v>27.799999999999997</v>
      </c>
    </row>
    <row r="633" spans="1:12" ht="12.75">
      <c r="A633" s="49" t="s">
        <v>59</v>
      </c>
      <c r="B633" s="45">
        <v>211</v>
      </c>
      <c r="C633" s="46" t="s">
        <v>149</v>
      </c>
      <c r="D633" s="65" t="s">
        <v>150</v>
      </c>
      <c r="E633" s="47">
        <f t="shared" si="14"/>
        <v>63</v>
      </c>
      <c r="F633" s="47">
        <v>63</v>
      </c>
      <c r="G633" s="47">
        <v>63</v>
      </c>
      <c r="H633" s="47">
        <f t="shared" si="15"/>
        <v>63</v>
      </c>
      <c r="I633" s="47">
        <v>9</v>
      </c>
      <c r="J633" s="47">
        <v>15.8</v>
      </c>
      <c r="K633" s="47">
        <v>15.8</v>
      </c>
      <c r="L633" s="47">
        <v>22.4</v>
      </c>
    </row>
    <row r="634" spans="1:12" ht="12.75">
      <c r="A634" s="50" t="s">
        <v>60</v>
      </c>
      <c r="B634" s="51">
        <v>212</v>
      </c>
      <c r="C634" s="46"/>
      <c r="D634" s="56"/>
      <c r="E634" s="47">
        <f t="shared" si="14"/>
        <v>0</v>
      </c>
      <c r="F634" s="47">
        <f>F635+F636</f>
        <v>0</v>
      </c>
      <c r="G634" s="47">
        <f>G635+G636</f>
        <v>0</v>
      </c>
      <c r="H634" s="47">
        <f t="shared" si="15"/>
        <v>0</v>
      </c>
      <c r="I634" s="47">
        <f>I635+I636</f>
        <v>0</v>
      </c>
      <c r="J634" s="47">
        <f>J635+J636</f>
        <v>0</v>
      </c>
      <c r="K634" s="47">
        <f>K635+K636</f>
        <v>0</v>
      </c>
      <c r="L634" s="47">
        <f>L635+L636</f>
        <v>0</v>
      </c>
    </row>
    <row r="635" spans="1:12" ht="12.75">
      <c r="A635" s="45" t="s">
        <v>61</v>
      </c>
      <c r="B635" s="51" t="s">
        <v>62</v>
      </c>
      <c r="C635" s="46"/>
      <c r="D635" s="56"/>
      <c r="E635" s="47">
        <f t="shared" si="14"/>
        <v>0</v>
      </c>
      <c r="F635" s="47"/>
      <c r="G635" s="47"/>
      <c r="H635" s="47">
        <f t="shared" si="15"/>
        <v>0</v>
      </c>
      <c r="I635" s="47"/>
      <c r="J635" s="47"/>
      <c r="K635" s="47"/>
      <c r="L635" s="47"/>
    </row>
    <row r="636" spans="1:12" ht="12.75">
      <c r="A636" s="45" t="s">
        <v>63</v>
      </c>
      <c r="B636" s="51" t="s">
        <v>64</v>
      </c>
      <c r="C636" s="46"/>
      <c r="D636" s="56"/>
      <c r="E636" s="47">
        <f t="shared" si="14"/>
        <v>0</v>
      </c>
      <c r="F636" s="47"/>
      <c r="G636" s="47"/>
      <c r="H636" s="47">
        <f t="shared" si="15"/>
        <v>0</v>
      </c>
      <c r="I636" s="47"/>
      <c r="J636" s="47"/>
      <c r="K636" s="47"/>
      <c r="L636" s="47"/>
    </row>
    <row r="637" spans="1:12" ht="12.75">
      <c r="A637" s="52" t="s">
        <v>65</v>
      </c>
      <c r="B637" s="51">
        <v>213</v>
      </c>
      <c r="C637" s="46" t="s">
        <v>149</v>
      </c>
      <c r="D637" s="65" t="s">
        <v>150</v>
      </c>
      <c r="E637" s="47">
        <f t="shared" si="14"/>
        <v>21.6</v>
      </c>
      <c r="F637" s="47">
        <v>21.6</v>
      </c>
      <c r="G637" s="47">
        <v>21.6</v>
      </c>
      <c r="H637" s="47">
        <f t="shared" si="15"/>
        <v>21.6</v>
      </c>
      <c r="I637" s="47">
        <v>5.4</v>
      </c>
      <c r="J637" s="47">
        <v>5.4</v>
      </c>
      <c r="K637" s="47">
        <v>5.4</v>
      </c>
      <c r="L637" s="47">
        <v>5.4</v>
      </c>
    </row>
    <row r="638" spans="1:12" ht="12.75">
      <c r="A638" s="44" t="s">
        <v>66</v>
      </c>
      <c r="B638" s="51">
        <v>220</v>
      </c>
      <c r="C638" s="46"/>
      <c r="D638" s="56"/>
      <c r="E638" s="47">
        <f t="shared" si="14"/>
        <v>0</v>
      </c>
      <c r="F638" s="47">
        <f>F639+F640+F641+F647+F648+F653</f>
        <v>0</v>
      </c>
      <c r="G638" s="47">
        <f>G639+G640+G641+G647+G648+G653</f>
        <v>0</v>
      </c>
      <c r="H638" s="47">
        <f t="shared" si="15"/>
        <v>0</v>
      </c>
      <c r="I638" s="47">
        <f>I639+I640+I641+I647+I648+I653</f>
        <v>0</v>
      </c>
      <c r="J638" s="47">
        <f>J639+J640+J641+J647+J648+J653</f>
        <v>0</v>
      </c>
      <c r="K638" s="47">
        <f>K639+K640+K641+K647+K648+K653</f>
        <v>0</v>
      </c>
      <c r="L638" s="47">
        <f>L639+L640+L641+L647+L648+L653</f>
        <v>0</v>
      </c>
    </row>
    <row r="639" spans="1:12" ht="12.75">
      <c r="A639" s="52" t="s">
        <v>67</v>
      </c>
      <c r="B639" s="51">
        <v>221</v>
      </c>
      <c r="C639" s="46"/>
      <c r="D639" s="56"/>
      <c r="E639" s="47">
        <f t="shared" si="14"/>
        <v>0</v>
      </c>
      <c r="F639" s="47"/>
      <c r="G639" s="47"/>
      <c r="H639" s="47">
        <f t="shared" si="15"/>
        <v>0</v>
      </c>
      <c r="I639" s="47"/>
      <c r="J639" s="47"/>
      <c r="K639" s="47"/>
      <c r="L639" s="47"/>
    </row>
    <row r="640" spans="1:12" ht="12.75">
      <c r="A640" s="52" t="s">
        <v>68</v>
      </c>
      <c r="B640" s="51">
        <v>222</v>
      </c>
      <c r="C640" s="46"/>
      <c r="D640" s="56"/>
      <c r="E640" s="47">
        <f t="shared" si="14"/>
        <v>0</v>
      </c>
      <c r="F640" s="47"/>
      <c r="G640" s="47"/>
      <c r="H640" s="47">
        <f t="shared" si="15"/>
        <v>0</v>
      </c>
      <c r="I640" s="47"/>
      <c r="J640" s="47"/>
      <c r="K640" s="47"/>
      <c r="L640" s="47"/>
    </row>
    <row r="641" spans="1:12" ht="12.75">
      <c r="A641" s="52" t="s">
        <v>69</v>
      </c>
      <c r="B641" s="51">
        <v>223</v>
      </c>
      <c r="C641" s="46"/>
      <c r="D641" s="56"/>
      <c r="E641" s="47">
        <f t="shared" si="14"/>
        <v>0</v>
      </c>
      <c r="F641" s="47">
        <f>F642+F643+F644+F645+F646</f>
        <v>0</v>
      </c>
      <c r="G641" s="47">
        <f>G642+G643+G644+G645+G646</f>
        <v>0</v>
      </c>
      <c r="H641" s="47">
        <f t="shared" si="15"/>
        <v>0</v>
      </c>
      <c r="I641" s="47">
        <f>I642+I643+I644+I645+I646</f>
        <v>0</v>
      </c>
      <c r="J641" s="47">
        <f>J642+J643+J644+J645+J646</f>
        <v>0</v>
      </c>
      <c r="K641" s="47">
        <f>K642+K643+K644+K645+K646</f>
        <v>0</v>
      </c>
      <c r="L641" s="47">
        <f>L642+L643+L644+L645+L646</f>
        <v>0</v>
      </c>
    </row>
    <row r="642" spans="1:12" ht="12.75">
      <c r="A642" s="51" t="s">
        <v>70</v>
      </c>
      <c r="B642" s="51" t="s">
        <v>71</v>
      </c>
      <c r="C642" s="46"/>
      <c r="D642" s="56"/>
      <c r="E642" s="47">
        <f t="shared" si="14"/>
        <v>0</v>
      </c>
      <c r="F642" s="47"/>
      <c r="G642" s="47"/>
      <c r="H642" s="47">
        <f t="shared" si="15"/>
        <v>0</v>
      </c>
      <c r="I642" s="47"/>
      <c r="J642" s="47"/>
      <c r="K642" s="47"/>
      <c r="L642" s="47"/>
    </row>
    <row r="643" spans="1:12" ht="12.75">
      <c r="A643" s="51" t="s">
        <v>72</v>
      </c>
      <c r="B643" s="51" t="s">
        <v>73</v>
      </c>
      <c r="C643" s="46"/>
      <c r="D643" s="56"/>
      <c r="E643" s="47">
        <f t="shared" si="14"/>
        <v>0</v>
      </c>
      <c r="F643" s="47"/>
      <c r="G643" s="47"/>
      <c r="H643" s="47">
        <f t="shared" si="15"/>
        <v>0</v>
      </c>
      <c r="I643" s="47"/>
      <c r="J643" s="47"/>
      <c r="K643" s="47"/>
      <c r="L643" s="47"/>
    </row>
    <row r="644" spans="1:12" ht="12.75">
      <c r="A644" s="51" t="s">
        <v>74</v>
      </c>
      <c r="B644" s="51" t="s">
        <v>75</v>
      </c>
      <c r="C644" s="46"/>
      <c r="D644" s="56"/>
      <c r="E644" s="47">
        <f t="shared" si="14"/>
        <v>0</v>
      </c>
      <c r="F644" s="47"/>
      <c r="G644" s="47"/>
      <c r="H644" s="47">
        <f t="shared" si="15"/>
        <v>0</v>
      </c>
      <c r="I644" s="47"/>
      <c r="J644" s="47"/>
      <c r="K644" s="47"/>
      <c r="L644" s="47"/>
    </row>
    <row r="645" spans="1:12" ht="12.75">
      <c r="A645" s="51" t="s">
        <v>76</v>
      </c>
      <c r="B645" s="51" t="s">
        <v>77</v>
      </c>
      <c r="C645" s="46"/>
      <c r="D645" s="56"/>
      <c r="E645" s="47">
        <f t="shared" si="14"/>
        <v>0</v>
      </c>
      <c r="F645" s="47"/>
      <c r="G645" s="47"/>
      <c r="H645" s="47">
        <f t="shared" si="15"/>
        <v>0</v>
      </c>
      <c r="I645" s="47"/>
      <c r="J645" s="47"/>
      <c r="K645" s="47"/>
      <c r="L645" s="47"/>
    </row>
    <row r="646" spans="1:12" ht="12.75">
      <c r="A646" s="51" t="s">
        <v>78</v>
      </c>
      <c r="B646" s="51" t="s">
        <v>79</v>
      </c>
      <c r="C646" s="46"/>
      <c r="D646" s="56"/>
      <c r="E646" s="47">
        <f t="shared" si="14"/>
        <v>0</v>
      </c>
      <c r="F646" s="47"/>
      <c r="G646" s="47"/>
      <c r="H646" s="47">
        <f t="shared" si="15"/>
        <v>0</v>
      </c>
      <c r="I646" s="47"/>
      <c r="J646" s="47"/>
      <c r="K646" s="47"/>
      <c r="L646" s="47"/>
    </row>
    <row r="647" spans="1:12" ht="12.75">
      <c r="A647" s="49" t="s">
        <v>80</v>
      </c>
      <c r="B647" s="45">
        <v>224</v>
      </c>
      <c r="C647" s="46"/>
      <c r="D647" s="56"/>
      <c r="E647" s="47">
        <f t="shared" si="14"/>
        <v>0</v>
      </c>
      <c r="F647" s="47"/>
      <c r="G647" s="47"/>
      <c r="H647" s="47">
        <f t="shared" si="15"/>
        <v>0</v>
      </c>
      <c r="I647" s="47"/>
      <c r="J647" s="47"/>
      <c r="K647" s="47"/>
      <c r="L647" s="47"/>
    </row>
    <row r="648" spans="1:12" ht="12.75">
      <c r="A648" s="49" t="s">
        <v>81</v>
      </c>
      <c r="B648" s="45">
        <v>225</v>
      </c>
      <c r="C648" s="46"/>
      <c r="D648" s="56"/>
      <c r="E648" s="47">
        <f t="shared" si="14"/>
        <v>0</v>
      </c>
      <c r="F648" s="47">
        <f>F649+F650+F651+F652</f>
        <v>0</v>
      </c>
      <c r="G648" s="47">
        <f>G649+G650+G651+G652</f>
        <v>0</v>
      </c>
      <c r="H648" s="47">
        <f t="shared" si="15"/>
        <v>0</v>
      </c>
      <c r="I648" s="47">
        <f>I649+I650+I651+I652</f>
        <v>0</v>
      </c>
      <c r="J648" s="47">
        <f>J649+J650+J651+J652</f>
        <v>0</v>
      </c>
      <c r="K648" s="47">
        <f>K649+K650+K651+K652</f>
        <v>0</v>
      </c>
      <c r="L648" s="47">
        <f>L649+L650+L651+L652</f>
        <v>0</v>
      </c>
    </row>
    <row r="649" spans="1:12" ht="12.75">
      <c r="A649" s="45" t="s">
        <v>82</v>
      </c>
      <c r="B649" s="45" t="s">
        <v>83</v>
      </c>
      <c r="C649" s="46"/>
      <c r="D649" s="56"/>
      <c r="E649" s="47">
        <f t="shared" si="14"/>
        <v>0</v>
      </c>
      <c r="F649" s="47"/>
      <c r="G649" s="47"/>
      <c r="H649" s="47">
        <f t="shared" si="15"/>
        <v>0</v>
      </c>
      <c r="I649" s="47"/>
      <c r="J649" s="47"/>
      <c r="K649" s="47"/>
      <c r="L649" s="47"/>
    </row>
    <row r="650" spans="1:12" ht="12.75">
      <c r="A650" s="45" t="s">
        <v>84</v>
      </c>
      <c r="B650" s="45" t="s">
        <v>85</v>
      </c>
      <c r="C650" s="46"/>
      <c r="D650" s="56"/>
      <c r="E650" s="47">
        <f t="shared" si="14"/>
        <v>0</v>
      </c>
      <c r="F650" s="47"/>
      <c r="G650" s="47"/>
      <c r="H650" s="47">
        <f t="shared" si="15"/>
        <v>0</v>
      </c>
      <c r="I650" s="47"/>
      <c r="J650" s="47"/>
      <c r="K650" s="47"/>
      <c r="L650" s="47"/>
    </row>
    <row r="651" spans="1:12" ht="12.75">
      <c r="A651" s="45" t="s">
        <v>86</v>
      </c>
      <c r="B651" s="45" t="s">
        <v>87</v>
      </c>
      <c r="C651" s="46"/>
      <c r="D651" s="56"/>
      <c r="E651" s="47">
        <f t="shared" si="14"/>
        <v>0</v>
      </c>
      <c r="F651" s="47"/>
      <c r="G651" s="47"/>
      <c r="H651" s="47">
        <f t="shared" si="15"/>
        <v>0</v>
      </c>
      <c r="I651" s="47"/>
      <c r="J651" s="47"/>
      <c r="K651" s="47"/>
      <c r="L651" s="47"/>
    </row>
    <row r="652" spans="1:12" ht="12.75">
      <c r="A652" s="45" t="s">
        <v>88</v>
      </c>
      <c r="B652" s="45" t="s">
        <v>89</v>
      </c>
      <c r="C652" s="46"/>
      <c r="D652" s="56"/>
      <c r="E652" s="47">
        <f t="shared" si="14"/>
        <v>0</v>
      </c>
      <c r="F652" s="47"/>
      <c r="G652" s="47"/>
      <c r="H652" s="47">
        <f t="shared" si="15"/>
        <v>0</v>
      </c>
      <c r="I652" s="47"/>
      <c r="J652" s="47"/>
      <c r="K652" s="47"/>
      <c r="L652" s="47"/>
    </row>
    <row r="653" spans="1:12" ht="12.75">
      <c r="A653" s="49" t="s">
        <v>90</v>
      </c>
      <c r="B653" s="45">
        <v>226</v>
      </c>
      <c r="C653" s="46"/>
      <c r="D653" s="56"/>
      <c r="E653" s="47">
        <f t="shared" si="14"/>
        <v>0</v>
      </c>
      <c r="F653" s="47">
        <f>F654+F655+F656</f>
        <v>0</v>
      </c>
      <c r="G653" s="47">
        <f>G654+G655+G656</f>
        <v>0</v>
      </c>
      <c r="H653" s="47">
        <f t="shared" si="15"/>
        <v>0</v>
      </c>
      <c r="I653" s="47">
        <f>I654+I655+I656</f>
        <v>0</v>
      </c>
      <c r="J653" s="47">
        <f>J654+J655+J656</f>
        <v>0</v>
      </c>
      <c r="K653" s="47">
        <f>K654+K655+K656</f>
        <v>0</v>
      </c>
      <c r="L653" s="47">
        <f>L654+L655+L656</f>
        <v>0</v>
      </c>
    </row>
    <row r="654" spans="1:12" ht="12.75">
      <c r="A654" s="45" t="s">
        <v>91</v>
      </c>
      <c r="B654" s="45" t="s">
        <v>92</v>
      </c>
      <c r="C654" s="46"/>
      <c r="D654" s="56"/>
      <c r="E654" s="47">
        <f t="shared" si="14"/>
        <v>0</v>
      </c>
      <c r="F654" s="47"/>
      <c r="G654" s="47"/>
      <c r="H654" s="47">
        <f t="shared" si="15"/>
        <v>0</v>
      </c>
      <c r="I654" s="47"/>
      <c r="J654" s="47"/>
      <c r="K654" s="47"/>
      <c r="L654" s="47"/>
    </row>
    <row r="655" spans="1:12" ht="12.75">
      <c r="A655" s="45" t="s">
        <v>86</v>
      </c>
      <c r="B655" s="45" t="s">
        <v>93</v>
      </c>
      <c r="C655" s="46"/>
      <c r="D655" s="56"/>
      <c r="E655" s="47">
        <f t="shared" si="14"/>
        <v>0</v>
      </c>
      <c r="F655" s="47"/>
      <c r="G655" s="47"/>
      <c r="H655" s="47">
        <f t="shared" si="15"/>
        <v>0</v>
      </c>
      <c r="I655" s="47"/>
      <c r="J655" s="47"/>
      <c r="K655" s="47"/>
      <c r="L655" s="47"/>
    </row>
    <row r="656" spans="1:12" ht="12.75">
      <c r="A656" s="45" t="s">
        <v>94</v>
      </c>
      <c r="B656" s="45" t="s">
        <v>95</v>
      </c>
      <c r="C656" s="46"/>
      <c r="D656" s="56"/>
      <c r="E656" s="47">
        <f t="shared" si="14"/>
        <v>0</v>
      </c>
      <c r="F656" s="47"/>
      <c r="G656" s="47"/>
      <c r="H656" s="47">
        <f t="shared" si="15"/>
        <v>0</v>
      </c>
      <c r="I656" s="47"/>
      <c r="J656" s="47"/>
      <c r="K656" s="47"/>
      <c r="L656" s="47"/>
    </row>
    <row r="657" spans="1:12" ht="12.75">
      <c r="A657" s="49" t="s">
        <v>96</v>
      </c>
      <c r="B657" s="45">
        <v>262</v>
      </c>
      <c r="C657" s="46"/>
      <c r="D657" s="56"/>
      <c r="E657" s="47">
        <f t="shared" si="14"/>
        <v>0</v>
      </c>
      <c r="F657" s="47"/>
      <c r="G657" s="47"/>
      <c r="H657" s="47">
        <f t="shared" si="15"/>
        <v>0</v>
      </c>
      <c r="I657" s="47"/>
      <c r="J657" s="47"/>
      <c r="K657" s="47"/>
      <c r="L657" s="47"/>
    </row>
    <row r="658" spans="1:12" ht="12.75">
      <c r="A658" s="49" t="s">
        <v>97</v>
      </c>
      <c r="B658" s="45">
        <v>290</v>
      </c>
      <c r="C658" s="46"/>
      <c r="D658" s="56"/>
      <c r="E658" s="47">
        <f t="shared" si="14"/>
        <v>0</v>
      </c>
      <c r="F658" s="47">
        <f>F659+F660</f>
        <v>0</v>
      </c>
      <c r="G658" s="47">
        <f>G659+G660</f>
        <v>0</v>
      </c>
      <c r="H658" s="47">
        <f t="shared" si="15"/>
        <v>0</v>
      </c>
      <c r="I658" s="47">
        <f>I659+I660</f>
        <v>0</v>
      </c>
      <c r="J658" s="47">
        <f>J659+J660</f>
        <v>0</v>
      </c>
      <c r="K658" s="47">
        <f>K659+K660</f>
        <v>0</v>
      </c>
      <c r="L658" s="47">
        <f>L659+L660</f>
        <v>0</v>
      </c>
    </row>
    <row r="659" spans="1:12" ht="12.75">
      <c r="A659" s="53" t="s">
        <v>98</v>
      </c>
      <c r="B659" s="45" t="s">
        <v>99</v>
      </c>
      <c r="C659" s="46"/>
      <c r="D659" s="56"/>
      <c r="E659" s="47">
        <f t="shared" si="14"/>
        <v>0</v>
      </c>
      <c r="F659" s="47"/>
      <c r="G659" s="47"/>
      <c r="H659" s="47">
        <f t="shared" si="15"/>
        <v>0</v>
      </c>
      <c r="I659" s="47"/>
      <c r="J659" s="47"/>
      <c r="K659" s="47"/>
      <c r="L659" s="47"/>
    </row>
    <row r="660" spans="1:12" ht="12.75">
      <c r="A660" s="45" t="s">
        <v>100</v>
      </c>
      <c r="B660" s="45" t="s">
        <v>101</v>
      </c>
      <c r="C660" s="46"/>
      <c r="D660" s="56"/>
      <c r="E660" s="47">
        <f t="shared" si="14"/>
        <v>0</v>
      </c>
      <c r="F660" s="47"/>
      <c r="G660" s="47"/>
      <c r="H660" s="47">
        <f t="shared" si="15"/>
        <v>0</v>
      </c>
      <c r="I660" s="47"/>
      <c r="J660" s="47"/>
      <c r="K660" s="47"/>
      <c r="L660" s="47"/>
    </row>
    <row r="661" spans="1:12" ht="12.75">
      <c r="A661" s="54" t="s">
        <v>102</v>
      </c>
      <c r="B661" s="45">
        <v>300</v>
      </c>
      <c r="C661" s="46"/>
      <c r="D661" s="56"/>
      <c r="E661" s="47">
        <f t="shared" si="14"/>
        <v>0</v>
      </c>
      <c r="F661" s="47">
        <f>F662+F663</f>
        <v>0</v>
      </c>
      <c r="G661" s="47">
        <f>G662+G663</f>
        <v>0</v>
      </c>
      <c r="H661" s="47">
        <f t="shared" si="15"/>
        <v>0</v>
      </c>
      <c r="I661" s="47">
        <f>I662+I663</f>
        <v>0</v>
      </c>
      <c r="J661" s="47">
        <f>J662+J663</f>
        <v>0</v>
      </c>
      <c r="K661" s="47">
        <f>K662+K663</f>
        <v>0</v>
      </c>
      <c r="L661" s="47">
        <f>L662+L663</f>
        <v>0</v>
      </c>
    </row>
    <row r="662" spans="1:12" ht="12.75">
      <c r="A662" s="49" t="s">
        <v>103</v>
      </c>
      <c r="B662" s="45">
        <v>310</v>
      </c>
      <c r="C662" s="46"/>
      <c r="D662" s="56"/>
      <c r="E662" s="47">
        <f t="shared" si="14"/>
        <v>0</v>
      </c>
      <c r="F662" s="47"/>
      <c r="G662" s="47"/>
      <c r="H662" s="47">
        <f t="shared" si="15"/>
        <v>0</v>
      </c>
      <c r="I662" s="47"/>
      <c r="J662" s="47"/>
      <c r="K662" s="47"/>
      <c r="L662" s="47"/>
    </row>
    <row r="663" spans="1:12" ht="12.75">
      <c r="A663" s="49" t="s">
        <v>104</v>
      </c>
      <c r="B663" s="45">
        <v>340</v>
      </c>
      <c r="C663" s="46"/>
      <c r="D663" s="56"/>
      <c r="E663" s="47">
        <f t="shared" si="14"/>
        <v>0</v>
      </c>
      <c r="F663" s="47">
        <f>F664+F665+F666+F667+F668+F669</f>
        <v>0</v>
      </c>
      <c r="G663" s="47">
        <f>G664+G665+G666+G667+G668+G669</f>
        <v>0</v>
      </c>
      <c r="H663" s="47">
        <f t="shared" si="15"/>
        <v>0</v>
      </c>
      <c r="I663" s="47">
        <f>I664+I665+I666+I667+I668+I669</f>
        <v>0</v>
      </c>
      <c r="J663" s="47">
        <f>J664+J665+J666+J667+J668+J669</f>
        <v>0</v>
      </c>
      <c r="K663" s="47">
        <f>K664+K665+K666+K667+K668+K669</f>
        <v>0</v>
      </c>
      <c r="L663" s="47">
        <f>L664+L665+L666+L667+L668+L669</f>
        <v>0</v>
      </c>
    </row>
    <row r="664" spans="1:12" ht="12.75">
      <c r="A664" s="45" t="s">
        <v>105</v>
      </c>
      <c r="B664" s="45" t="s">
        <v>106</v>
      </c>
      <c r="C664" s="46"/>
      <c r="D664" s="56"/>
      <c r="E664" s="47">
        <f t="shared" si="14"/>
        <v>0</v>
      </c>
      <c r="F664" s="47"/>
      <c r="G664" s="47"/>
      <c r="H664" s="47">
        <f t="shared" si="15"/>
        <v>0</v>
      </c>
      <c r="I664" s="47"/>
      <c r="J664" s="47"/>
      <c r="K664" s="47"/>
      <c r="L664" s="47"/>
    </row>
    <row r="665" spans="1:12" ht="12.75">
      <c r="A665" s="45" t="s">
        <v>105</v>
      </c>
      <c r="B665" s="45" t="s">
        <v>106</v>
      </c>
      <c r="C665" s="46"/>
      <c r="D665" s="56"/>
      <c r="E665" s="47">
        <f t="shared" si="14"/>
        <v>0</v>
      </c>
      <c r="F665" s="47"/>
      <c r="G665" s="47"/>
      <c r="H665" s="47">
        <f t="shared" si="15"/>
        <v>0</v>
      </c>
      <c r="I665" s="47"/>
      <c r="J665" s="47"/>
      <c r="K665" s="47"/>
      <c r="L665" s="47"/>
    </row>
    <row r="666" spans="1:12" ht="12.75">
      <c r="A666" s="45" t="s">
        <v>107</v>
      </c>
      <c r="B666" s="45" t="s">
        <v>108</v>
      </c>
      <c r="C666" s="46"/>
      <c r="D666" s="56"/>
      <c r="E666" s="47">
        <f t="shared" si="14"/>
        <v>0</v>
      </c>
      <c r="F666" s="47"/>
      <c r="G666" s="47"/>
      <c r="H666" s="47">
        <f t="shared" si="15"/>
        <v>0</v>
      </c>
      <c r="I666" s="47"/>
      <c r="J666" s="47"/>
      <c r="K666" s="47"/>
      <c r="L666" s="47"/>
    </row>
    <row r="667" spans="1:12" ht="12.75">
      <c r="A667" s="45" t="s">
        <v>109</v>
      </c>
      <c r="B667" s="45" t="s">
        <v>110</v>
      </c>
      <c r="C667" s="46"/>
      <c r="D667" s="56"/>
      <c r="E667" s="47">
        <f t="shared" si="14"/>
        <v>0</v>
      </c>
      <c r="F667" s="47"/>
      <c r="G667" s="47"/>
      <c r="H667" s="47">
        <f t="shared" si="15"/>
        <v>0</v>
      </c>
      <c r="I667" s="47"/>
      <c r="J667" s="47"/>
      <c r="K667" s="47"/>
      <c r="L667" s="47"/>
    </row>
    <row r="668" spans="1:12" ht="12.75">
      <c r="A668" s="45" t="s">
        <v>111</v>
      </c>
      <c r="B668" s="45" t="s">
        <v>112</v>
      </c>
      <c r="C668" s="46"/>
      <c r="D668" s="56"/>
      <c r="E668" s="47">
        <f t="shared" si="14"/>
        <v>0</v>
      </c>
      <c r="F668" s="47"/>
      <c r="G668" s="47"/>
      <c r="H668" s="47">
        <f t="shared" si="15"/>
        <v>0</v>
      </c>
      <c r="I668" s="47"/>
      <c r="J668" s="47"/>
      <c r="K668" s="47"/>
      <c r="L668" s="47"/>
    </row>
    <row r="669" spans="1:12" ht="12.75">
      <c r="A669" s="45" t="s">
        <v>113</v>
      </c>
      <c r="B669" s="45" t="s">
        <v>114</v>
      </c>
      <c r="C669" s="46"/>
      <c r="D669" s="56"/>
      <c r="E669" s="47">
        <f t="shared" si="14"/>
        <v>0</v>
      </c>
      <c r="F669" s="47"/>
      <c r="G669" s="47"/>
      <c r="H669" s="47">
        <f t="shared" si="15"/>
        <v>0</v>
      </c>
      <c r="I669" s="47"/>
      <c r="J669" s="47"/>
      <c r="K669" s="47"/>
      <c r="L669" s="47"/>
    </row>
    <row r="670" spans="1:12" ht="12.75">
      <c r="A670" s="49" t="s">
        <v>115</v>
      </c>
      <c r="B670" s="55"/>
      <c r="C670" s="46" t="s">
        <v>149</v>
      </c>
      <c r="D670" s="65" t="s">
        <v>150</v>
      </c>
      <c r="E670" s="47">
        <f t="shared" si="14"/>
        <v>84.6</v>
      </c>
      <c r="F670" s="47">
        <f>F631+F661</f>
        <v>84.6</v>
      </c>
      <c r="G670" s="47">
        <f>G631+G661</f>
        <v>84.6</v>
      </c>
      <c r="H670" s="47">
        <f t="shared" si="15"/>
        <v>84.6</v>
      </c>
      <c r="I670" s="47">
        <f>I631+I661</f>
        <v>14.4</v>
      </c>
      <c r="J670" s="47">
        <f>J631+J661</f>
        <v>21.200000000000003</v>
      </c>
      <c r="K670" s="47">
        <f>K631+K661</f>
        <v>21.200000000000003</v>
      </c>
      <c r="L670" s="47">
        <f>L631+L661</f>
        <v>27.799999999999997</v>
      </c>
    </row>
    <row r="671" spans="1:3" ht="8.25" customHeight="1">
      <c r="A671" s="57"/>
      <c r="C671" s="58"/>
    </row>
    <row r="672" spans="1:4" ht="12.75">
      <c r="A672" s="59" t="s">
        <v>116</v>
      </c>
      <c r="C672" s="58" t="s">
        <v>117</v>
      </c>
      <c r="D672" t="str">
        <f>D586</f>
        <v>Гнидина С.А.</v>
      </c>
    </row>
    <row r="673" ht="9" customHeight="1">
      <c r="C673" s="58"/>
    </row>
    <row r="674" spans="1:4" ht="12.75">
      <c r="A674" s="59" t="s">
        <v>118</v>
      </c>
      <c r="C674" s="58" t="s">
        <v>117</v>
      </c>
      <c r="D674" t="str">
        <f>D588</f>
        <v>Ковалева Н.Б.</v>
      </c>
    </row>
    <row r="692" ht="12.75" hidden="1"/>
    <row r="693" spans="6:9" ht="15">
      <c r="F693" s="1" t="s">
        <v>0</v>
      </c>
      <c r="I693" s="1" t="s">
        <v>0</v>
      </c>
    </row>
    <row r="694" spans="4:5" ht="12.75">
      <c r="D694" s="2" t="s">
        <v>1</v>
      </c>
      <c r="E694" s="60"/>
    </row>
    <row r="695" spans="5:10" ht="12.75">
      <c r="E695" s="3" t="s">
        <v>2</v>
      </c>
      <c r="F695" s="3"/>
      <c r="G695" s="4"/>
      <c r="H695" s="5" t="s">
        <v>2</v>
      </c>
      <c r="I695" s="4"/>
      <c r="J695" s="4"/>
    </row>
    <row r="696" spans="4:11" ht="18" customHeight="1">
      <c r="D696" s="6"/>
      <c r="E696" s="7"/>
      <c r="F696" s="7"/>
      <c r="G696" s="8" t="s">
        <v>3</v>
      </c>
      <c r="H696" s="9"/>
      <c r="I696" s="9"/>
      <c r="J696" s="10" t="s">
        <v>3</v>
      </c>
      <c r="K696" s="10"/>
    </row>
    <row r="697" spans="5:8" ht="12.75">
      <c r="E697" t="s">
        <v>4</v>
      </c>
      <c r="H697" t="s">
        <v>4</v>
      </c>
    </row>
    <row r="698" spans="5:11" ht="12.75">
      <c r="E698" s="11" t="s">
        <v>5</v>
      </c>
      <c r="F698" s="12" t="s">
        <v>6</v>
      </c>
      <c r="G698" s="13" t="s">
        <v>7</v>
      </c>
      <c r="I698" s="11" t="s">
        <v>8</v>
      </c>
      <c r="J698" s="12" t="s">
        <v>9</v>
      </c>
      <c r="K698" s="13" t="s">
        <v>10</v>
      </c>
    </row>
    <row r="700" spans="1:12" ht="14.25">
      <c r="A700" s="14"/>
      <c r="B700" s="15"/>
      <c r="C700" s="16"/>
      <c r="D700" s="16"/>
      <c r="E700" s="16"/>
      <c r="F700" s="16"/>
      <c r="G700" s="16"/>
      <c r="H700" s="16"/>
      <c r="I700" s="16"/>
      <c r="J700" s="16"/>
      <c r="K700" s="16"/>
      <c r="L700" s="16"/>
    </row>
    <row r="701" spans="1:12" ht="14.25">
      <c r="A701" s="62" t="str">
        <f>A615</f>
        <v>                                                      Бюджетная смета на 2011 год </v>
      </c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</row>
    <row r="702" spans="1:12" ht="14.25">
      <c r="A702" s="15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</row>
    <row r="703" spans="2:12" ht="12.75">
      <c r="B703" s="18"/>
      <c r="C703" s="16" t="s">
        <v>140</v>
      </c>
      <c r="F703" s="2"/>
      <c r="G703" s="19" t="s">
        <v>13</v>
      </c>
      <c r="L703" s="20" t="s">
        <v>13</v>
      </c>
    </row>
    <row r="704" spans="6:12" ht="12.75">
      <c r="F704" s="21" t="s">
        <v>14</v>
      </c>
      <c r="G704" s="22" t="s">
        <v>15</v>
      </c>
      <c r="K704" s="13" t="s">
        <v>14</v>
      </c>
      <c r="L704" s="23" t="s">
        <v>15</v>
      </c>
    </row>
    <row r="705" spans="6:12" ht="12.75">
      <c r="F705" s="21" t="s">
        <v>16</v>
      </c>
      <c r="G705" s="22" t="s">
        <v>17</v>
      </c>
      <c r="K705" s="13" t="s">
        <v>16</v>
      </c>
      <c r="L705" s="23" t="s">
        <v>17</v>
      </c>
    </row>
    <row r="706" spans="1:12" ht="12.75">
      <c r="A706" t="s">
        <v>18</v>
      </c>
      <c r="B706" t="str">
        <f>B620</f>
        <v>МОУСОШ № 51</v>
      </c>
      <c r="D706" s="24"/>
      <c r="F706" s="2"/>
      <c r="G706" s="22"/>
      <c r="L706" s="23"/>
    </row>
    <row r="707" spans="1:12" ht="12.75">
      <c r="A707" t="s">
        <v>19</v>
      </c>
      <c r="B707" t="str">
        <f>B621</f>
        <v> г.Тула ул.Металлургов д.2</v>
      </c>
      <c r="F707" s="21" t="s">
        <v>20</v>
      </c>
      <c r="G707" s="22" t="s">
        <v>21</v>
      </c>
      <c r="K707" s="13" t="s">
        <v>20</v>
      </c>
      <c r="L707" s="23" t="s">
        <v>21</v>
      </c>
    </row>
    <row r="708" spans="1:12" ht="12.75">
      <c r="A708" t="s">
        <v>22</v>
      </c>
      <c r="F708" s="21" t="s">
        <v>23</v>
      </c>
      <c r="G708" s="22" t="s">
        <v>24</v>
      </c>
      <c r="K708" s="13" t="s">
        <v>23</v>
      </c>
      <c r="L708" s="23" t="s">
        <v>24</v>
      </c>
    </row>
    <row r="709" spans="1:12" ht="12.75">
      <c r="A709" t="s">
        <v>25</v>
      </c>
      <c r="B709" s="5" t="str">
        <f>B623</f>
        <v>Управление образования администрации города Тулы</v>
      </c>
      <c r="F709" s="21" t="s">
        <v>27</v>
      </c>
      <c r="G709" s="22" t="s">
        <v>28</v>
      </c>
      <c r="K709" s="13" t="s">
        <v>27</v>
      </c>
      <c r="L709" s="23" t="s">
        <v>28</v>
      </c>
    </row>
    <row r="710" spans="1:12" ht="12.75">
      <c r="A710" t="s">
        <v>29</v>
      </c>
      <c r="B710" s="25" t="str">
        <f>B624</f>
        <v>Общее образование</v>
      </c>
      <c r="C710" s="6"/>
      <c r="F710" s="21" t="s">
        <v>31</v>
      </c>
      <c r="G710" s="27" t="s">
        <v>32</v>
      </c>
      <c r="K710" s="13" t="s">
        <v>31</v>
      </c>
      <c r="L710" s="23" t="str">
        <f>G710</f>
        <v>0702</v>
      </c>
    </row>
    <row r="711" spans="1:12" ht="12.75">
      <c r="A711" t="s">
        <v>33</v>
      </c>
      <c r="B711" s="25" t="s">
        <v>151</v>
      </c>
      <c r="C711" s="26"/>
      <c r="D711" s="26"/>
      <c r="E711" s="26"/>
      <c r="F711" s="21" t="s">
        <v>35</v>
      </c>
      <c r="G711" s="27" t="s">
        <v>36</v>
      </c>
      <c r="H711" s="6"/>
      <c r="K711" s="13" t="s">
        <v>35</v>
      </c>
      <c r="L711" s="23" t="str">
        <f>G711</f>
        <v>4219900</v>
      </c>
    </row>
    <row r="712" spans="1:12" ht="12.75">
      <c r="A712" t="s">
        <v>37</v>
      </c>
      <c r="B712" s="25" t="str">
        <f>B626</f>
        <v>выполнение функций бюджетными учреждениями</v>
      </c>
      <c r="C712" s="26"/>
      <c r="D712" s="26"/>
      <c r="E712" s="26"/>
      <c r="F712" s="21" t="s">
        <v>39</v>
      </c>
      <c r="G712" s="27" t="s">
        <v>40</v>
      </c>
      <c r="H712" s="6"/>
      <c r="K712" s="13" t="s">
        <v>39</v>
      </c>
      <c r="L712" s="23" t="str">
        <f>G712</f>
        <v>001</v>
      </c>
    </row>
    <row r="713" spans="1:12" ht="9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1:12" ht="12.75">
      <c r="A714" s="29"/>
      <c r="B714" s="30" t="s">
        <v>41</v>
      </c>
      <c r="C714" s="31" t="s">
        <v>42</v>
      </c>
      <c r="D714" s="32"/>
      <c r="E714" s="33" t="s">
        <v>43</v>
      </c>
      <c r="F714" s="33" t="s">
        <v>44</v>
      </c>
      <c r="G714" s="33" t="s">
        <v>45</v>
      </c>
      <c r="H714" s="33" t="s">
        <v>46</v>
      </c>
      <c r="I714" s="34"/>
      <c r="J714" s="35" t="s">
        <v>47</v>
      </c>
      <c r="K714" s="35"/>
      <c r="L714" s="36"/>
    </row>
    <row r="715" spans="1:12" ht="39.75" customHeight="1">
      <c r="A715" s="37" t="s">
        <v>48</v>
      </c>
      <c r="B715" s="38"/>
      <c r="C715" s="39" t="s">
        <v>49</v>
      </c>
      <c r="D715" s="40" t="s">
        <v>50</v>
      </c>
      <c r="E715" s="41"/>
      <c r="F715" s="41"/>
      <c r="G715" s="41"/>
      <c r="H715" s="42"/>
      <c r="I715" s="39" t="s">
        <v>51</v>
      </c>
      <c r="J715" s="39" t="s">
        <v>52</v>
      </c>
      <c r="K715" s="39" t="s">
        <v>53</v>
      </c>
      <c r="L715" s="39" t="s">
        <v>54</v>
      </c>
    </row>
    <row r="716" spans="1:12" ht="12.75">
      <c r="A716" s="43">
        <v>1</v>
      </c>
      <c r="B716" s="43">
        <v>2</v>
      </c>
      <c r="C716" s="43">
        <v>3</v>
      </c>
      <c r="D716" s="43">
        <v>4</v>
      </c>
      <c r="E716" s="43">
        <v>5</v>
      </c>
      <c r="F716" s="43">
        <v>6</v>
      </c>
      <c r="G716" s="43">
        <v>7</v>
      </c>
      <c r="H716" s="43">
        <v>5</v>
      </c>
      <c r="I716" s="43">
        <v>6</v>
      </c>
      <c r="J716" s="43">
        <v>7</v>
      </c>
      <c r="K716" s="43">
        <v>8</v>
      </c>
      <c r="L716" s="43">
        <v>9</v>
      </c>
    </row>
    <row r="717" spans="1:12" ht="12.75">
      <c r="A717" s="44" t="s">
        <v>55</v>
      </c>
      <c r="B717" s="45">
        <v>200</v>
      </c>
      <c r="C717" s="46" t="s">
        <v>152</v>
      </c>
      <c r="D717" s="65" t="s">
        <v>153</v>
      </c>
      <c r="E717" s="47">
        <f aca="true" t="shared" si="16" ref="E717:E756">H717</f>
        <v>3.8</v>
      </c>
      <c r="F717" s="47">
        <f>F718+F724+F743+F744</f>
        <v>3.9</v>
      </c>
      <c r="G717" s="47">
        <f>G718+G724+G743+G744</f>
        <v>3.9</v>
      </c>
      <c r="H717" s="47">
        <f aca="true" t="shared" si="17" ref="H717:H756">SUM(I717:L717)</f>
        <v>3.8</v>
      </c>
      <c r="I717" s="47">
        <f>I718+I724+I743+I744</f>
        <v>0.8999999999999999</v>
      </c>
      <c r="J717" s="47">
        <f>J718+J724+J743+J744</f>
        <v>0.8999999999999999</v>
      </c>
      <c r="K717" s="47">
        <f>K718+K724+K743+K744</f>
        <v>0.8999999999999999</v>
      </c>
      <c r="L717" s="47">
        <f>L718+L724+L743+L744</f>
        <v>1.1</v>
      </c>
    </row>
    <row r="718" spans="1:12" ht="12.75">
      <c r="A718" s="48" t="s">
        <v>58</v>
      </c>
      <c r="B718" s="45">
        <v>210</v>
      </c>
      <c r="C718" s="46" t="s">
        <v>152</v>
      </c>
      <c r="D718" s="65" t="s">
        <v>153</v>
      </c>
      <c r="E718" s="47">
        <f t="shared" si="16"/>
        <v>3.8</v>
      </c>
      <c r="F718" s="47">
        <f>F719+F720+F723</f>
        <v>3.9</v>
      </c>
      <c r="G718" s="47">
        <f>G719+G720+G723</f>
        <v>3.9</v>
      </c>
      <c r="H718" s="47">
        <f t="shared" si="17"/>
        <v>3.8</v>
      </c>
      <c r="I718" s="47">
        <f>I719+I720+I723</f>
        <v>0.8999999999999999</v>
      </c>
      <c r="J718" s="47">
        <f>J719+J720+J723</f>
        <v>0.8999999999999999</v>
      </c>
      <c r="K718" s="47">
        <f>K719+K720+K723</f>
        <v>0.8999999999999999</v>
      </c>
      <c r="L718" s="47">
        <f>L719+L720+L723</f>
        <v>1.1</v>
      </c>
    </row>
    <row r="719" spans="1:12" ht="12.75">
      <c r="A719" s="49" t="s">
        <v>59</v>
      </c>
      <c r="B719" s="45">
        <v>211</v>
      </c>
      <c r="C719" s="46" t="s">
        <v>152</v>
      </c>
      <c r="D719" s="65" t="s">
        <v>153</v>
      </c>
      <c r="E719" s="47">
        <f t="shared" si="16"/>
        <v>2.8</v>
      </c>
      <c r="F719" s="47">
        <v>2.9</v>
      </c>
      <c r="G719" s="47">
        <v>2.9</v>
      </c>
      <c r="H719" s="47">
        <f t="shared" si="17"/>
        <v>2.8</v>
      </c>
      <c r="I719" s="47">
        <v>0.7</v>
      </c>
      <c r="J719" s="47">
        <v>0.7</v>
      </c>
      <c r="K719" s="47">
        <v>0.7</v>
      </c>
      <c r="L719" s="47">
        <v>0.7</v>
      </c>
    </row>
    <row r="720" spans="1:12" ht="12.75">
      <c r="A720" s="50" t="s">
        <v>60</v>
      </c>
      <c r="B720" s="51">
        <v>212</v>
      </c>
      <c r="C720" s="46"/>
      <c r="D720" s="56"/>
      <c r="E720" s="47">
        <f t="shared" si="16"/>
        <v>0</v>
      </c>
      <c r="F720" s="47">
        <f>F721+F722</f>
        <v>0</v>
      </c>
      <c r="G720" s="47">
        <f>G721+G722</f>
        <v>0</v>
      </c>
      <c r="H720" s="47">
        <f t="shared" si="17"/>
        <v>0</v>
      </c>
      <c r="I720" s="47">
        <f>I721+I722</f>
        <v>0</v>
      </c>
      <c r="J720" s="47">
        <f>J721+J722</f>
        <v>0</v>
      </c>
      <c r="K720" s="47">
        <f>K721+K722</f>
        <v>0</v>
      </c>
      <c r="L720" s="47">
        <f>L721+L722</f>
        <v>0</v>
      </c>
    </row>
    <row r="721" spans="1:12" ht="12.75">
      <c r="A721" s="45" t="s">
        <v>61</v>
      </c>
      <c r="B721" s="51" t="s">
        <v>62</v>
      </c>
      <c r="C721" s="46"/>
      <c r="D721" s="56"/>
      <c r="E721" s="47">
        <f t="shared" si="16"/>
        <v>0</v>
      </c>
      <c r="F721" s="47"/>
      <c r="G721" s="47"/>
      <c r="H721" s="47">
        <f t="shared" si="17"/>
        <v>0</v>
      </c>
      <c r="I721" s="47"/>
      <c r="J721" s="47"/>
      <c r="K721" s="47"/>
      <c r="L721" s="47"/>
    </row>
    <row r="722" spans="1:12" ht="12.75">
      <c r="A722" s="45" t="s">
        <v>63</v>
      </c>
      <c r="B722" s="51" t="s">
        <v>64</v>
      </c>
      <c r="C722" s="46"/>
      <c r="D722" s="56"/>
      <c r="E722" s="47">
        <f t="shared" si="16"/>
        <v>0</v>
      </c>
      <c r="F722" s="47"/>
      <c r="G722" s="47"/>
      <c r="H722" s="47">
        <f t="shared" si="17"/>
        <v>0</v>
      </c>
      <c r="I722" s="47"/>
      <c r="J722" s="47"/>
      <c r="K722" s="47"/>
      <c r="L722" s="47"/>
    </row>
    <row r="723" spans="1:12" ht="12.75">
      <c r="A723" s="52" t="s">
        <v>65</v>
      </c>
      <c r="B723" s="51">
        <v>213</v>
      </c>
      <c r="C723" s="46" t="s">
        <v>152</v>
      </c>
      <c r="D723" s="65" t="s">
        <v>153</v>
      </c>
      <c r="E723" s="47">
        <f t="shared" si="16"/>
        <v>1</v>
      </c>
      <c r="F723" s="47">
        <v>1</v>
      </c>
      <c r="G723" s="47">
        <v>1</v>
      </c>
      <c r="H723" s="47">
        <f t="shared" si="17"/>
        <v>1</v>
      </c>
      <c r="I723" s="47">
        <v>0.2</v>
      </c>
      <c r="J723" s="47">
        <v>0.2</v>
      </c>
      <c r="K723" s="47">
        <v>0.2</v>
      </c>
      <c r="L723" s="47">
        <v>0.4</v>
      </c>
    </row>
    <row r="724" spans="1:12" ht="12.75">
      <c r="A724" s="44" t="s">
        <v>66</v>
      </c>
      <c r="B724" s="51">
        <v>220</v>
      </c>
      <c r="C724" s="46"/>
      <c r="D724" s="56"/>
      <c r="E724" s="47">
        <f t="shared" si="16"/>
        <v>0</v>
      </c>
      <c r="F724" s="47">
        <f>F725+F726+F727+F733+F734+F739</f>
        <v>0</v>
      </c>
      <c r="G724" s="47">
        <f>G725+G726+G727+G733+G734+G739</f>
        <v>0</v>
      </c>
      <c r="H724" s="47">
        <f t="shared" si="17"/>
        <v>0</v>
      </c>
      <c r="I724" s="47">
        <f>I725+I726+I727+I733+I734+I739</f>
        <v>0</v>
      </c>
      <c r="J724" s="47">
        <f>J725+J726+J727+J733+J734+J739</f>
        <v>0</v>
      </c>
      <c r="K724" s="47">
        <f>K725+K726+K727+K733+K734+K739</f>
        <v>0</v>
      </c>
      <c r="L724" s="47">
        <f>L725+L726+L727+L733+L734+L739</f>
        <v>0</v>
      </c>
    </row>
    <row r="725" spans="1:12" ht="12.75">
      <c r="A725" s="52" t="s">
        <v>67</v>
      </c>
      <c r="B725" s="51">
        <v>221</v>
      </c>
      <c r="C725" s="46"/>
      <c r="D725" s="56"/>
      <c r="E725" s="47">
        <f t="shared" si="16"/>
        <v>0</v>
      </c>
      <c r="F725" s="47"/>
      <c r="G725" s="47"/>
      <c r="H725" s="47">
        <f t="shared" si="17"/>
        <v>0</v>
      </c>
      <c r="I725" s="47"/>
      <c r="J725" s="47"/>
      <c r="K725" s="47"/>
      <c r="L725" s="47"/>
    </row>
    <row r="726" spans="1:12" ht="12.75">
      <c r="A726" s="52" t="s">
        <v>68</v>
      </c>
      <c r="B726" s="51">
        <v>222</v>
      </c>
      <c r="C726" s="46"/>
      <c r="D726" s="56"/>
      <c r="E726" s="47">
        <f t="shared" si="16"/>
        <v>0</v>
      </c>
      <c r="F726" s="47"/>
      <c r="G726" s="47"/>
      <c r="H726" s="47">
        <f t="shared" si="17"/>
        <v>0</v>
      </c>
      <c r="I726" s="47"/>
      <c r="J726" s="47"/>
      <c r="K726" s="47"/>
      <c r="L726" s="47"/>
    </row>
    <row r="727" spans="1:12" ht="12.75">
      <c r="A727" s="52" t="s">
        <v>69</v>
      </c>
      <c r="B727" s="51">
        <v>223</v>
      </c>
      <c r="C727" s="46"/>
      <c r="D727" s="56"/>
      <c r="E727" s="47">
        <f t="shared" si="16"/>
        <v>0</v>
      </c>
      <c r="F727" s="47">
        <f>F728+F729+F730+F731+F732</f>
        <v>0</v>
      </c>
      <c r="G727" s="47">
        <f>G728+G729+G730+G731+G732</f>
        <v>0</v>
      </c>
      <c r="H727" s="47">
        <f t="shared" si="17"/>
        <v>0</v>
      </c>
      <c r="I727" s="47">
        <f>I728+I729+I730+I731+I732</f>
        <v>0</v>
      </c>
      <c r="J727" s="47">
        <f>J728+J729+J730+J731+J732</f>
        <v>0</v>
      </c>
      <c r="K727" s="47">
        <f>K728+K729+K730+K731+K732</f>
        <v>0</v>
      </c>
      <c r="L727" s="47">
        <f>L728+L729+L730+L731+L732</f>
        <v>0</v>
      </c>
    </row>
    <row r="728" spans="1:12" ht="12.75">
      <c r="A728" s="51" t="s">
        <v>70</v>
      </c>
      <c r="B728" s="51" t="s">
        <v>71</v>
      </c>
      <c r="C728" s="46"/>
      <c r="D728" s="56"/>
      <c r="E728" s="47">
        <f t="shared" si="16"/>
        <v>0</v>
      </c>
      <c r="F728" s="47"/>
      <c r="G728" s="47"/>
      <c r="H728" s="47">
        <f t="shared" si="17"/>
        <v>0</v>
      </c>
      <c r="I728" s="47"/>
      <c r="J728" s="47"/>
      <c r="K728" s="47"/>
      <c r="L728" s="47"/>
    </row>
    <row r="729" spans="1:12" ht="12.75">
      <c r="A729" s="51" t="s">
        <v>72</v>
      </c>
      <c r="B729" s="51" t="s">
        <v>73</v>
      </c>
      <c r="C729" s="46"/>
      <c r="D729" s="56"/>
      <c r="E729" s="47">
        <f t="shared" si="16"/>
        <v>0</v>
      </c>
      <c r="F729" s="47"/>
      <c r="G729" s="47"/>
      <c r="H729" s="47">
        <f t="shared" si="17"/>
        <v>0</v>
      </c>
      <c r="I729" s="47"/>
      <c r="J729" s="47"/>
      <c r="K729" s="47"/>
      <c r="L729" s="47"/>
    </row>
    <row r="730" spans="1:12" ht="12.75">
      <c r="A730" s="51" t="s">
        <v>74</v>
      </c>
      <c r="B730" s="51" t="s">
        <v>75</v>
      </c>
      <c r="C730" s="46"/>
      <c r="D730" s="56"/>
      <c r="E730" s="47">
        <f t="shared" si="16"/>
        <v>0</v>
      </c>
      <c r="F730" s="47"/>
      <c r="G730" s="47"/>
      <c r="H730" s="47">
        <f t="shared" si="17"/>
        <v>0</v>
      </c>
      <c r="I730" s="47"/>
      <c r="J730" s="47"/>
      <c r="K730" s="47"/>
      <c r="L730" s="47"/>
    </row>
    <row r="731" spans="1:12" ht="12.75">
      <c r="A731" s="51" t="s">
        <v>76</v>
      </c>
      <c r="B731" s="51" t="s">
        <v>77</v>
      </c>
      <c r="C731" s="46"/>
      <c r="D731" s="56"/>
      <c r="E731" s="47">
        <f t="shared" si="16"/>
        <v>0</v>
      </c>
      <c r="F731" s="47"/>
      <c r="G731" s="47"/>
      <c r="H731" s="47">
        <f t="shared" si="17"/>
        <v>0</v>
      </c>
      <c r="I731" s="47"/>
      <c r="J731" s="47"/>
      <c r="K731" s="47"/>
      <c r="L731" s="47"/>
    </row>
    <row r="732" spans="1:12" ht="12.75">
      <c r="A732" s="51" t="s">
        <v>78</v>
      </c>
      <c r="B732" s="51" t="s">
        <v>79</v>
      </c>
      <c r="C732" s="46"/>
      <c r="D732" s="56"/>
      <c r="E732" s="47">
        <f t="shared" si="16"/>
        <v>0</v>
      </c>
      <c r="F732" s="47"/>
      <c r="G732" s="47"/>
      <c r="H732" s="47">
        <f t="shared" si="17"/>
        <v>0</v>
      </c>
      <c r="I732" s="47"/>
      <c r="J732" s="47"/>
      <c r="K732" s="47"/>
      <c r="L732" s="47"/>
    </row>
    <row r="733" spans="1:12" ht="12.75">
      <c r="A733" s="49" t="s">
        <v>80</v>
      </c>
      <c r="B733" s="45">
        <v>224</v>
      </c>
      <c r="C733" s="46"/>
      <c r="D733" s="56"/>
      <c r="E733" s="47">
        <f t="shared" si="16"/>
        <v>0</v>
      </c>
      <c r="F733" s="47"/>
      <c r="G733" s="47"/>
      <c r="H733" s="47">
        <f t="shared" si="17"/>
        <v>0</v>
      </c>
      <c r="I733" s="47"/>
      <c r="J733" s="47"/>
      <c r="K733" s="47"/>
      <c r="L733" s="47"/>
    </row>
    <row r="734" spans="1:12" ht="12.75">
      <c r="A734" s="49" t="s">
        <v>81</v>
      </c>
      <c r="B734" s="45">
        <v>225</v>
      </c>
      <c r="C734" s="46"/>
      <c r="D734" s="56"/>
      <c r="E734" s="47">
        <f t="shared" si="16"/>
        <v>0</v>
      </c>
      <c r="F734" s="47">
        <f>F735+F736+F737+F738</f>
        <v>0</v>
      </c>
      <c r="G734" s="47">
        <f>G735+G736+G737+G738</f>
        <v>0</v>
      </c>
      <c r="H734" s="47">
        <f t="shared" si="17"/>
        <v>0</v>
      </c>
      <c r="I734" s="47">
        <f>I735+I736+I737+I738</f>
        <v>0</v>
      </c>
      <c r="J734" s="47">
        <f>J735+J736+J737+J738</f>
        <v>0</v>
      </c>
      <c r="K734" s="47">
        <f>K735+K736+K737+K738</f>
        <v>0</v>
      </c>
      <c r="L734" s="47">
        <f>L735+L736+L737+L738</f>
        <v>0</v>
      </c>
    </row>
    <row r="735" spans="1:12" ht="12.75">
      <c r="A735" s="45" t="s">
        <v>82</v>
      </c>
      <c r="B735" s="45" t="s">
        <v>83</v>
      </c>
      <c r="C735" s="46"/>
      <c r="D735" s="56"/>
      <c r="E735" s="47">
        <f t="shared" si="16"/>
        <v>0</v>
      </c>
      <c r="F735" s="47"/>
      <c r="G735" s="47"/>
      <c r="H735" s="47">
        <f t="shared" si="17"/>
        <v>0</v>
      </c>
      <c r="I735" s="47"/>
      <c r="J735" s="47"/>
      <c r="K735" s="47"/>
      <c r="L735" s="47"/>
    </row>
    <row r="736" spans="1:12" ht="12.75">
      <c r="A736" s="45" t="s">
        <v>84</v>
      </c>
      <c r="B736" s="45" t="s">
        <v>85</v>
      </c>
      <c r="C736" s="46"/>
      <c r="D736" s="56"/>
      <c r="E736" s="47">
        <f t="shared" si="16"/>
        <v>0</v>
      </c>
      <c r="F736" s="47"/>
      <c r="G736" s="47"/>
      <c r="H736" s="47">
        <f t="shared" si="17"/>
        <v>0</v>
      </c>
      <c r="I736" s="47"/>
      <c r="J736" s="47"/>
      <c r="K736" s="47"/>
      <c r="L736" s="47"/>
    </row>
    <row r="737" spans="1:12" ht="12.75">
      <c r="A737" s="45" t="s">
        <v>86</v>
      </c>
      <c r="B737" s="45" t="s">
        <v>87</v>
      </c>
      <c r="C737" s="46"/>
      <c r="D737" s="56"/>
      <c r="E737" s="47">
        <f t="shared" si="16"/>
        <v>0</v>
      </c>
      <c r="F737" s="47"/>
      <c r="G737" s="47"/>
      <c r="H737" s="47">
        <f t="shared" si="17"/>
        <v>0</v>
      </c>
      <c r="I737" s="47"/>
      <c r="J737" s="47"/>
      <c r="K737" s="47"/>
      <c r="L737" s="47"/>
    </row>
    <row r="738" spans="1:12" ht="12.75">
      <c r="A738" s="45" t="s">
        <v>88</v>
      </c>
      <c r="B738" s="45" t="s">
        <v>89</v>
      </c>
      <c r="C738" s="46"/>
      <c r="D738" s="56"/>
      <c r="E738" s="47">
        <f t="shared" si="16"/>
        <v>0</v>
      </c>
      <c r="F738" s="47"/>
      <c r="G738" s="47"/>
      <c r="H738" s="47">
        <f t="shared" si="17"/>
        <v>0</v>
      </c>
      <c r="I738" s="47"/>
      <c r="J738" s="47"/>
      <c r="K738" s="47"/>
      <c r="L738" s="47"/>
    </row>
    <row r="739" spans="1:12" ht="12.75">
      <c r="A739" s="49" t="s">
        <v>90</v>
      </c>
      <c r="B739" s="45">
        <v>226</v>
      </c>
      <c r="C739" s="46"/>
      <c r="D739" s="56"/>
      <c r="E739" s="47">
        <f t="shared" si="16"/>
        <v>0</v>
      </c>
      <c r="F739" s="47">
        <f>F740+F741+F742</f>
        <v>0</v>
      </c>
      <c r="G739" s="47">
        <f>G740+G741+G742</f>
        <v>0</v>
      </c>
      <c r="H739" s="47">
        <f t="shared" si="17"/>
        <v>0</v>
      </c>
      <c r="I739" s="47">
        <f>I740+I741+I742</f>
        <v>0</v>
      </c>
      <c r="J739" s="47">
        <f>J740+J741+J742</f>
        <v>0</v>
      </c>
      <c r="K739" s="47">
        <f>K740+K741+K742</f>
        <v>0</v>
      </c>
      <c r="L739" s="47">
        <f>L740+L741+L742</f>
        <v>0</v>
      </c>
    </row>
    <row r="740" spans="1:12" ht="12.75">
      <c r="A740" s="45" t="s">
        <v>91</v>
      </c>
      <c r="B740" s="45" t="s">
        <v>92</v>
      </c>
      <c r="C740" s="46"/>
      <c r="D740" s="56"/>
      <c r="E740" s="47">
        <f t="shared" si="16"/>
        <v>0</v>
      </c>
      <c r="F740" s="47"/>
      <c r="G740" s="47"/>
      <c r="H740" s="47">
        <f t="shared" si="17"/>
        <v>0</v>
      </c>
      <c r="I740" s="47"/>
      <c r="J740" s="47"/>
      <c r="K740" s="47"/>
      <c r="L740" s="47"/>
    </row>
    <row r="741" spans="1:12" ht="12.75">
      <c r="A741" s="45" t="s">
        <v>86</v>
      </c>
      <c r="B741" s="45" t="s">
        <v>93</v>
      </c>
      <c r="C741" s="46"/>
      <c r="D741" s="56"/>
      <c r="E741" s="47">
        <f t="shared" si="16"/>
        <v>0</v>
      </c>
      <c r="F741" s="47"/>
      <c r="G741" s="47"/>
      <c r="H741" s="47">
        <f t="shared" si="17"/>
        <v>0</v>
      </c>
      <c r="I741" s="47"/>
      <c r="J741" s="47"/>
      <c r="K741" s="47"/>
      <c r="L741" s="47"/>
    </row>
    <row r="742" spans="1:12" ht="12.75">
      <c r="A742" s="45" t="s">
        <v>94</v>
      </c>
      <c r="B742" s="45" t="s">
        <v>95</v>
      </c>
      <c r="C742" s="46"/>
      <c r="D742" s="56"/>
      <c r="E742" s="47">
        <f t="shared" si="16"/>
        <v>0</v>
      </c>
      <c r="F742" s="47"/>
      <c r="G742" s="47"/>
      <c r="H742" s="47">
        <f t="shared" si="17"/>
        <v>0</v>
      </c>
      <c r="I742" s="47"/>
      <c r="J742" s="47"/>
      <c r="K742" s="47"/>
      <c r="L742" s="47"/>
    </row>
    <row r="743" spans="1:12" ht="12.75">
      <c r="A743" s="49" t="s">
        <v>96</v>
      </c>
      <c r="B743" s="45">
        <v>262</v>
      </c>
      <c r="C743" s="46"/>
      <c r="D743" s="56"/>
      <c r="E743" s="47">
        <f t="shared" si="16"/>
        <v>0</v>
      </c>
      <c r="F743" s="47"/>
      <c r="G743" s="47"/>
      <c r="H743" s="47">
        <f t="shared" si="17"/>
        <v>0</v>
      </c>
      <c r="I743" s="47"/>
      <c r="J743" s="47"/>
      <c r="K743" s="47"/>
      <c r="L743" s="47"/>
    </row>
    <row r="744" spans="1:12" ht="12.75">
      <c r="A744" s="49" t="s">
        <v>97</v>
      </c>
      <c r="B744" s="45">
        <v>290</v>
      </c>
      <c r="C744" s="46"/>
      <c r="D744" s="56"/>
      <c r="E744" s="47">
        <f t="shared" si="16"/>
        <v>0</v>
      </c>
      <c r="F744" s="47">
        <f>F745+F746</f>
        <v>0</v>
      </c>
      <c r="G744" s="47">
        <f>G745+G746</f>
        <v>0</v>
      </c>
      <c r="H744" s="47">
        <f t="shared" si="17"/>
        <v>0</v>
      </c>
      <c r="I744" s="47">
        <f>I745+I746</f>
        <v>0</v>
      </c>
      <c r="J744" s="47">
        <f>J745+J746</f>
        <v>0</v>
      </c>
      <c r="K744" s="47">
        <f>K745+K746</f>
        <v>0</v>
      </c>
      <c r="L744" s="47">
        <f>L745+L746</f>
        <v>0</v>
      </c>
    </row>
    <row r="745" spans="1:12" ht="12.75">
      <c r="A745" s="53" t="s">
        <v>98</v>
      </c>
      <c r="B745" s="45" t="s">
        <v>99</v>
      </c>
      <c r="C745" s="46"/>
      <c r="D745" s="56"/>
      <c r="E745" s="47">
        <f t="shared" si="16"/>
        <v>0</v>
      </c>
      <c r="F745" s="47"/>
      <c r="G745" s="47"/>
      <c r="H745" s="47">
        <f t="shared" si="17"/>
        <v>0</v>
      </c>
      <c r="I745" s="47"/>
      <c r="J745" s="47"/>
      <c r="K745" s="47"/>
      <c r="L745" s="47"/>
    </row>
    <row r="746" spans="1:12" ht="12.75">
      <c r="A746" s="45" t="s">
        <v>100</v>
      </c>
      <c r="B746" s="45" t="s">
        <v>101</v>
      </c>
      <c r="C746" s="46"/>
      <c r="D746" s="56"/>
      <c r="E746" s="47">
        <f t="shared" si="16"/>
        <v>0</v>
      </c>
      <c r="F746" s="47"/>
      <c r="G746" s="47"/>
      <c r="H746" s="47">
        <f t="shared" si="17"/>
        <v>0</v>
      </c>
      <c r="I746" s="47"/>
      <c r="J746" s="47"/>
      <c r="K746" s="47"/>
      <c r="L746" s="47"/>
    </row>
    <row r="747" spans="1:12" ht="12.75">
      <c r="A747" s="54" t="s">
        <v>102</v>
      </c>
      <c r="B747" s="45">
        <v>300</v>
      </c>
      <c r="C747" s="46"/>
      <c r="D747" s="56"/>
      <c r="E747" s="47">
        <f t="shared" si="16"/>
        <v>0</v>
      </c>
      <c r="F747" s="47">
        <f>F748+F749</f>
        <v>0</v>
      </c>
      <c r="G747" s="47">
        <f>G748+G749</f>
        <v>0</v>
      </c>
      <c r="H747" s="47">
        <f t="shared" si="17"/>
        <v>0</v>
      </c>
      <c r="I747" s="47">
        <f>I748+I749</f>
        <v>0</v>
      </c>
      <c r="J747" s="47">
        <f>J748+J749</f>
        <v>0</v>
      </c>
      <c r="K747" s="47">
        <f>K748+K749</f>
        <v>0</v>
      </c>
      <c r="L747" s="47">
        <f>L748+L749</f>
        <v>0</v>
      </c>
    </row>
    <row r="748" spans="1:12" ht="12.75">
      <c r="A748" s="49" t="s">
        <v>103</v>
      </c>
      <c r="B748" s="45">
        <v>310</v>
      </c>
      <c r="C748" s="46"/>
      <c r="D748" s="56"/>
      <c r="E748" s="47">
        <f t="shared" si="16"/>
        <v>0</v>
      </c>
      <c r="F748" s="47"/>
      <c r="G748" s="47"/>
      <c r="H748" s="47">
        <f t="shared" si="17"/>
        <v>0</v>
      </c>
      <c r="I748" s="47"/>
      <c r="J748" s="47"/>
      <c r="K748" s="47"/>
      <c r="L748" s="47"/>
    </row>
    <row r="749" spans="1:12" ht="12.75">
      <c r="A749" s="49" t="s">
        <v>104</v>
      </c>
      <c r="B749" s="45">
        <v>340</v>
      </c>
      <c r="C749" s="46"/>
      <c r="D749" s="56"/>
      <c r="E749" s="47">
        <f t="shared" si="16"/>
        <v>0</v>
      </c>
      <c r="F749" s="47">
        <f>F750+F751+F752+F753+F754+F755</f>
        <v>0</v>
      </c>
      <c r="G749" s="47">
        <f>G750+G751+G752+G753+G754+G755</f>
        <v>0</v>
      </c>
      <c r="H749" s="47">
        <f t="shared" si="17"/>
        <v>0</v>
      </c>
      <c r="I749" s="47">
        <f>I750+I751+I752+I753+I754+I755</f>
        <v>0</v>
      </c>
      <c r="J749" s="47">
        <f>J750+J751+J752+J753+J754+J755</f>
        <v>0</v>
      </c>
      <c r="K749" s="47">
        <f>K750+K751+K752+K753+K754+K755</f>
        <v>0</v>
      </c>
      <c r="L749" s="47">
        <f>L750+L751+L752+L753+L754+L755</f>
        <v>0</v>
      </c>
    </row>
    <row r="750" spans="1:12" ht="12.75">
      <c r="A750" s="45" t="s">
        <v>105</v>
      </c>
      <c r="B750" s="45" t="s">
        <v>106</v>
      </c>
      <c r="C750" s="46"/>
      <c r="D750" s="56"/>
      <c r="E750" s="47">
        <f t="shared" si="16"/>
        <v>0</v>
      </c>
      <c r="F750" s="47"/>
      <c r="G750" s="47"/>
      <c r="H750" s="47">
        <f t="shared" si="17"/>
        <v>0</v>
      </c>
      <c r="I750" s="47"/>
      <c r="J750" s="47"/>
      <c r="K750" s="47"/>
      <c r="L750" s="47"/>
    </row>
    <row r="751" spans="1:12" ht="12.75">
      <c r="A751" s="45" t="s">
        <v>105</v>
      </c>
      <c r="B751" s="45" t="s">
        <v>106</v>
      </c>
      <c r="C751" s="46"/>
      <c r="D751" s="56"/>
      <c r="E751" s="47">
        <f t="shared" si="16"/>
        <v>0</v>
      </c>
      <c r="F751" s="47"/>
      <c r="G751" s="47"/>
      <c r="H751" s="47">
        <f t="shared" si="17"/>
        <v>0</v>
      </c>
      <c r="I751" s="47"/>
      <c r="J751" s="47"/>
      <c r="K751" s="47"/>
      <c r="L751" s="47"/>
    </row>
    <row r="752" spans="1:12" ht="12.75">
      <c r="A752" s="45" t="s">
        <v>107</v>
      </c>
      <c r="B752" s="45" t="s">
        <v>108</v>
      </c>
      <c r="C752" s="46"/>
      <c r="D752" s="56"/>
      <c r="E752" s="47">
        <f t="shared" si="16"/>
        <v>0</v>
      </c>
      <c r="F752" s="47"/>
      <c r="G752" s="47"/>
      <c r="H752" s="47">
        <f t="shared" si="17"/>
        <v>0</v>
      </c>
      <c r="I752" s="47"/>
      <c r="J752" s="47"/>
      <c r="K752" s="47"/>
      <c r="L752" s="47"/>
    </row>
    <row r="753" spans="1:12" ht="12.75">
      <c r="A753" s="45" t="s">
        <v>109</v>
      </c>
      <c r="B753" s="45" t="s">
        <v>110</v>
      </c>
      <c r="C753" s="46"/>
      <c r="D753" s="56"/>
      <c r="E753" s="47">
        <f t="shared" si="16"/>
        <v>0</v>
      </c>
      <c r="F753" s="47"/>
      <c r="G753" s="47"/>
      <c r="H753" s="47">
        <f t="shared" si="17"/>
        <v>0</v>
      </c>
      <c r="I753" s="47"/>
      <c r="J753" s="47"/>
      <c r="K753" s="47"/>
      <c r="L753" s="47"/>
    </row>
    <row r="754" spans="1:12" ht="12.75">
      <c r="A754" s="45" t="s">
        <v>111</v>
      </c>
      <c r="B754" s="45" t="s">
        <v>112</v>
      </c>
      <c r="C754" s="46"/>
      <c r="D754" s="56"/>
      <c r="E754" s="47">
        <f t="shared" si="16"/>
        <v>0</v>
      </c>
      <c r="F754" s="47"/>
      <c r="G754" s="47"/>
      <c r="H754" s="47">
        <f t="shared" si="17"/>
        <v>0</v>
      </c>
      <c r="I754" s="47"/>
      <c r="J754" s="47"/>
      <c r="K754" s="47"/>
      <c r="L754" s="47"/>
    </row>
    <row r="755" spans="1:12" ht="12.75">
      <c r="A755" s="45" t="s">
        <v>113</v>
      </c>
      <c r="B755" s="45" t="s">
        <v>114</v>
      </c>
      <c r="C755" s="46"/>
      <c r="D755" s="56"/>
      <c r="E755" s="47">
        <f t="shared" si="16"/>
        <v>0</v>
      </c>
      <c r="F755" s="47"/>
      <c r="G755" s="47"/>
      <c r="H755" s="47">
        <f t="shared" si="17"/>
        <v>0</v>
      </c>
      <c r="I755" s="47"/>
      <c r="J755" s="47"/>
      <c r="K755" s="47"/>
      <c r="L755" s="47"/>
    </row>
    <row r="756" spans="1:12" ht="12.75">
      <c r="A756" s="49" t="s">
        <v>115</v>
      </c>
      <c r="B756" s="55"/>
      <c r="C756" s="46" t="s">
        <v>152</v>
      </c>
      <c r="D756" s="65" t="s">
        <v>153</v>
      </c>
      <c r="E756" s="47">
        <f t="shared" si="16"/>
        <v>3.8</v>
      </c>
      <c r="F756" s="47">
        <f>F717+F747</f>
        <v>3.9</v>
      </c>
      <c r="G756" s="47">
        <f>G717+G747</f>
        <v>3.9</v>
      </c>
      <c r="H756" s="47">
        <f t="shared" si="17"/>
        <v>3.8</v>
      </c>
      <c r="I756" s="47">
        <f>I717+I747</f>
        <v>0.8999999999999999</v>
      </c>
      <c r="J756" s="47">
        <f>J717+J747</f>
        <v>0.8999999999999999</v>
      </c>
      <c r="K756" s="47">
        <f>K717+K747</f>
        <v>0.8999999999999999</v>
      </c>
      <c r="L756" s="47">
        <f>L717+L747</f>
        <v>1.1</v>
      </c>
    </row>
    <row r="757" spans="1:3" ht="8.25" customHeight="1">
      <c r="A757" s="57"/>
      <c r="C757" s="58"/>
    </row>
    <row r="758" spans="1:4" ht="12.75">
      <c r="A758" s="59" t="s">
        <v>116</v>
      </c>
      <c r="C758" s="58" t="s">
        <v>117</v>
      </c>
      <c r="D758" t="str">
        <f>D672</f>
        <v>Гнидина С.А.</v>
      </c>
    </row>
    <row r="759" ht="9" customHeight="1">
      <c r="C759" s="58"/>
    </row>
    <row r="760" spans="1:4" ht="12.75">
      <c r="A760" s="59" t="s">
        <v>118</v>
      </c>
      <c r="C760" s="58" t="s">
        <v>117</v>
      </c>
      <c r="D760" t="str">
        <f>D674</f>
        <v>Ковалева Н.Б.</v>
      </c>
    </row>
    <row r="779" spans="6:9" ht="15">
      <c r="F779" s="1" t="s">
        <v>0</v>
      </c>
      <c r="I779" s="1" t="s">
        <v>0</v>
      </c>
    </row>
    <row r="780" spans="4:5" ht="12.75">
      <c r="D780" s="2" t="s">
        <v>1</v>
      </c>
      <c r="E780" s="60"/>
    </row>
    <row r="781" spans="5:10" ht="12.75">
      <c r="E781" s="3" t="s">
        <v>2</v>
      </c>
      <c r="F781" s="3"/>
      <c r="G781" s="4"/>
      <c r="H781" s="5" t="s">
        <v>2</v>
      </c>
      <c r="I781" s="4"/>
      <c r="J781" s="4"/>
    </row>
    <row r="782" spans="4:11" ht="18" customHeight="1">
      <c r="D782" s="6"/>
      <c r="E782" s="7"/>
      <c r="F782" s="7"/>
      <c r="G782" s="8" t="s">
        <v>3</v>
      </c>
      <c r="H782" s="9"/>
      <c r="I782" s="9"/>
      <c r="J782" s="10" t="s">
        <v>3</v>
      </c>
      <c r="K782" s="10"/>
    </row>
    <row r="783" spans="5:8" ht="12.75">
      <c r="E783" t="s">
        <v>4</v>
      </c>
      <c r="H783" t="s">
        <v>4</v>
      </c>
    </row>
    <row r="784" spans="5:11" ht="12.75">
      <c r="E784" s="11" t="s">
        <v>5</v>
      </c>
      <c r="F784" s="12" t="s">
        <v>6</v>
      </c>
      <c r="G784" s="13" t="s">
        <v>7</v>
      </c>
      <c r="I784" s="11" t="s">
        <v>8</v>
      </c>
      <c r="J784" s="12" t="s">
        <v>9</v>
      </c>
      <c r="K784" s="13" t="s">
        <v>10</v>
      </c>
    </row>
    <row r="786" spans="1:12" ht="14.25">
      <c r="A786" s="14"/>
      <c r="B786" s="15"/>
      <c r="C786" s="16"/>
      <c r="D786" s="16"/>
      <c r="E786" s="16"/>
      <c r="F786" s="16"/>
      <c r="G786" s="16"/>
      <c r="H786" s="16"/>
      <c r="I786" s="16"/>
      <c r="J786" s="16"/>
      <c r="K786" s="16"/>
      <c r="L786" s="16"/>
    </row>
    <row r="787" spans="1:12" ht="14.25">
      <c r="A787" s="62" t="str">
        <f>A701</f>
        <v>                                                      Бюджетная смета на 2011 год </v>
      </c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</row>
    <row r="788" spans="1:12" ht="14.25">
      <c r="A788" s="15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</row>
    <row r="789" spans="2:12" ht="12.75">
      <c r="B789" s="18"/>
      <c r="C789" s="16" t="s">
        <v>140</v>
      </c>
      <c r="F789" s="2"/>
      <c r="G789" s="19" t="s">
        <v>13</v>
      </c>
      <c r="L789" s="20" t="s">
        <v>13</v>
      </c>
    </row>
    <row r="790" spans="6:12" ht="12.75">
      <c r="F790" s="21" t="s">
        <v>14</v>
      </c>
      <c r="G790" s="22" t="s">
        <v>15</v>
      </c>
      <c r="K790" s="13" t="s">
        <v>14</v>
      </c>
      <c r="L790" s="23" t="s">
        <v>15</v>
      </c>
    </row>
    <row r="791" spans="6:12" ht="12.75">
      <c r="F791" s="21" t="s">
        <v>16</v>
      </c>
      <c r="G791" s="22" t="s">
        <v>17</v>
      </c>
      <c r="K791" s="13" t="s">
        <v>16</v>
      </c>
      <c r="L791" s="23" t="s">
        <v>17</v>
      </c>
    </row>
    <row r="792" spans="1:12" ht="12.75">
      <c r="A792" t="s">
        <v>18</v>
      </c>
      <c r="B792" t="str">
        <f>B706</f>
        <v>МОУСОШ № 51</v>
      </c>
      <c r="D792" s="24"/>
      <c r="F792" s="2"/>
      <c r="G792" s="22"/>
      <c r="L792" s="23"/>
    </row>
    <row r="793" spans="1:12" ht="12.75">
      <c r="A793" t="s">
        <v>19</v>
      </c>
      <c r="B793" t="str">
        <f>B707</f>
        <v> г.Тула ул.Металлургов д.2</v>
      </c>
      <c r="F793" s="21" t="s">
        <v>20</v>
      </c>
      <c r="G793" s="22" t="s">
        <v>21</v>
      </c>
      <c r="K793" s="13" t="s">
        <v>20</v>
      </c>
      <c r="L793" s="23" t="s">
        <v>21</v>
      </c>
    </row>
    <row r="794" spans="1:12" ht="12.75">
      <c r="A794" t="s">
        <v>22</v>
      </c>
      <c r="F794" s="21" t="s">
        <v>23</v>
      </c>
      <c r="G794" s="22" t="s">
        <v>24</v>
      </c>
      <c r="K794" s="13" t="s">
        <v>23</v>
      </c>
      <c r="L794" s="23" t="s">
        <v>24</v>
      </c>
    </row>
    <row r="795" spans="1:12" ht="12.75">
      <c r="A795" t="s">
        <v>25</v>
      </c>
      <c r="B795" s="5" t="str">
        <f>B709</f>
        <v>Управление образования администрации города Тулы</v>
      </c>
      <c r="F795" s="21" t="s">
        <v>27</v>
      </c>
      <c r="G795" s="22" t="s">
        <v>28</v>
      </c>
      <c r="K795" s="13" t="s">
        <v>27</v>
      </c>
      <c r="L795" s="23" t="s">
        <v>28</v>
      </c>
    </row>
    <row r="796" spans="1:12" ht="12.75">
      <c r="A796" t="s">
        <v>29</v>
      </c>
      <c r="B796" s="25" t="str">
        <f>B710</f>
        <v>Общее образование</v>
      </c>
      <c r="C796" s="6"/>
      <c r="F796" s="21" t="s">
        <v>31</v>
      </c>
      <c r="G796" s="27" t="s">
        <v>32</v>
      </c>
      <c r="K796" s="13" t="s">
        <v>31</v>
      </c>
      <c r="L796" s="23" t="str">
        <f>G796</f>
        <v>0702</v>
      </c>
    </row>
    <row r="797" spans="1:12" ht="12.75">
      <c r="A797" t="s">
        <v>33</v>
      </c>
      <c r="B797" s="25" t="s">
        <v>154</v>
      </c>
      <c r="C797" s="26"/>
      <c r="D797" s="26"/>
      <c r="E797" s="26"/>
      <c r="F797" s="21" t="s">
        <v>35</v>
      </c>
      <c r="G797" s="27" t="s">
        <v>36</v>
      </c>
      <c r="H797" s="6"/>
      <c r="K797" s="13" t="s">
        <v>35</v>
      </c>
      <c r="L797" s="23" t="str">
        <f>G797</f>
        <v>4219900</v>
      </c>
    </row>
    <row r="798" spans="1:12" ht="12.75">
      <c r="A798" t="s">
        <v>37</v>
      </c>
      <c r="B798" s="25" t="str">
        <f>B712</f>
        <v>выполнение функций бюджетными учреждениями</v>
      </c>
      <c r="C798" s="26"/>
      <c r="D798" s="26"/>
      <c r="E798" s="26"/>
      <c r="F798" s="21" t="s">
        <v>39</v>
      </c>
      <c r="G798" s="27" t="s">
        <v>40</v>
      </c>
      <c r="H798" s="6"/>
      <c r="K798" s="13" t="s">
        <v>39</v>
      </c>
      <c r="L798" s="23" t="str">
        <f>G798</f>
        <v>001</v>
      </c>
    </row>
    <row r="799" spans="1:12" ht="9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1:12" ht="12.75">
      <c r="A800" s="29"/>
      <c r="B800" s="30" t="s">
        <v>41</v>
      </c>
      <c r="C800" s="31" t="s">
        <v>42</v>
      </c>
      <c r="D800" s="32"/>
      <c r="E800" s="33" t="s">
        <v>43</v>
      </c>
      <c r="F800" s="33" t="s">
        <v>44</v>
      </c>
      <c r="G800" s="33" t="s">
        <v>45</v>
      </c>
      <c r="H800" s="33" t="s">
        <v>46</v>
      </c>
      <c r="I800" s="34"/>
      <c r="J800" s="35" t="s">
        <v>47</v>
      </c>
      <c r="K800" s="35"/>
      <c r="L800" s="36"/>
    </row>
    <row r="801" spans="1:12" ht="39.75" customHeight="1">
      <c r="A801" s="37" t="s">
        <v>48</v>
      </c>
      <c r="B801" s="38"/>
      <c r="C801" s="39" t="s">
        <v>49</v>
      </c>
      <c r="D801" s="40" t="s">
        <v>50</v>
      </c>
      <c r="E801" s="41"/>
      <c r="F801" s="41"/>
      <c r="G801" s="41"/>
      <c r="H801" s="42"/>
      <c r="I801" s="39" t="s">
        <v>51</v>
      </c>
      <c r="J801" s="39" t="s">
        <v>52</v>
      </c>
      <c r="K801" s="39" t="s">
        <v>53</v>
      </c>
      <c r="L801" s="39" t="s">
        <v>54</v>
      </c>
    </row>
    <row r="802" spans="1:12" ht="12.75">
      <c r="A802" s="43">
        <v>1</v>
      </c>
      <c r="B802" s="43">
        <v>2</v>
      </c>
      <c r="C802" s="43">
        <v>3</v>
      </c>
      <c r="D802" s="43">
        <v>4</v>
      </c>
      <c r="E802" s="43">
        <v>5</v>
      </c>
      <c r="F802" s="43">
        <v>6</v>
      </c>
      <c r="G802" s="43">
        <v>7</v>
      </c>
      <c r="H802" s="43">
        <v>5</v>
      </c>
      <c r="I802" s="43">
        <v>6</v>
      </c>
      <c r="J802" s="43">
        <v>7</v>
      </c>
      <c r="K802" s="43">
        <v>8</v>
      </c>
      <c r="L802" s="43">
        <v>9</v>
      </c>
    </row>
    <row r="803" spans="1:12" ht="12.75">
      <c r="A803" s="44" t="s">
        <v>55</v>
      </c>
      <c r="B803" s="45">
        <v>200</v>
      </c>
      <c r="C803" s="46" t="s">
        <v>155</v>
      </c>
      <c r="D803" s="56" t="s">
        <v>156</v>
      </c>
      <c r="E803" s="47">
        <f aca="true" t="shared" si="18" ref="E803:E842">H803</f>
        <v>10612.5</v>
      </c>
      <c r="F803" s="47">
        <f>F804+F810+F829+F830</f>
        <v>10947.7</v>
      </c>
      <c r="G803" s="47">
        <f>G804+G810+G829+G830</f>
        <v>10882.3</v>
      </c>
      <c r="H803" s="47">
        <f aca="true" t="shared" si="19" ref="H803:H842">SUM(I803:L803)</f>
        <v>10612.5</v>
      </c>
      <c r="I803" s="47">
        <f>I804+I810+I829+I830</f>
        <v>2273.1</v>
      </c>
      <c r="J803" s="47">
        <f>J804+J810+J829+J830</f>
        <v>4260.9</v>
      </c>
      <c r="K803" s="47">
        <f>K804+K810+K829+K830</f>
        <v>1120.3</v>
      </c>
      <c r="L803" s="47">
        <f>L804+L810+L829+L830</f>
        <v>2958.2000000000003</v>
      </c>
    </row>
    <row r="804" spans="1:12" ht="12.75">
      <c r="A804" s="48" t="s">
        <v>58</v>
      </c>
      <c r="B804" s="45">
        <v>210</v>
      </c>
      <c r="C804" s="46" t="s">
        <v>155</v>
      </c>
      <c r="D804" s="56" t="s">
        <v>156</v>
      </c>
      <c r="E804" s="47">
        <f t="shared" si="18"/>
        <v>10502.5</v>
      </c>
      <c r="F804" s="47">
        <f>F805+F806+F809</f>
        <v>10712.6</v>
      </c>
      <c r="G804" s="47">
        <f>G805+G806+G809</f>
        <v>10648.3</v>
      </c>
      <c r="H804" s="47">
        <f t="shared" si="19"/>
        <v>10502.5</v>
      </c>
      <c r="I804" s="47">
        <f>I805+I806+I809</f>
        <v>2205.6</v>
      </c>
      <c r="J804" s="47">
        <f>J805+J806+J809</f>
        <v>4253.4</v>
      </c>
      <c r="K804" s="47">
        <f>K805+K806+K809</f>
        <v>1102.8</v>
      </c>
      <c r="L804" s="47">
        <f>L805+L806+L809</f>
        <v>2940.7000000000003</v>
      </c>
    </row>
    <row r="805" spans="1:12" ht="12.75">
      <c r="A805" s="49" t="s">
        <v>59</v>
      </c>
      <c r="B805" s="45">
        <v>211</v>
      </c>
      <c r="C805" s="46" t="s">
        <v>155</v>
      </c>
      <c r="D805" s="56" t="s">
        <v>156</v>
      </c>
      <c r="E805" s="47">
        <f t="shared" si="18"/>
        <v>7902.700000000001</v>
      </c>
      <c r="F805" s="47">
        <v>8060.8</v>
      </c>
      <c r="G805" s="47">
        <v>8012.4</v>
      </c>
      <c r="H805" s="47">
        <f t="shared" si="19"/>
        <v>7902.700000000001</v>
      </c>
      <c r="I805" s="47">
        <v>1659.6</v>
      </c>
      <c r="J805" s="47">
        <v>3200.5</v>
      </c>
      <c r="K805" s="47">
        <v>829.8</v>
      </c>
      <c r="L805" s="47">
        <v>2212.8</v>
      </c>
    </row>
    <row r="806" spans="1:12" ht="12.75">
      <c r="A806" s="50" t="s">
        <v>60</v>
      </c>
      <c r="B806" s="51">
        <v>212</v>
      </c>
      <c r="C806" s="46"/>
      <c r="D806" s="56"/>
      <c r="E806" s="47">
        <f t="shared" si="18"/>
        <v>0</v>
      </c>
      <c r="F806" s="47">
        <f>F807+F808</f>
        <v>0</v>
      </c>
      <c r="G806" s="47">
        <f>G807+G808</f>
        <v>0</v>
      </c>
      <c r="H806" s="47">
        <f t="shared" si="19"/>
        <v>0</v>
      </c>
      <c r="I806" s="47">
        <f>I807+I808</f>
        <v>0</v>
      </c>
      <c r="J806" s="47">
        <f>J807+J808</f>
        <v>0</v>
      </c>
      <c r="K806" s="47">
        <f>K807+K808</f>
        <v>0</v>
      </c>
      <c r="L806" s="47">
        <f>L807+L808</f>
        <v>0</v>
      </c>
    </row>
    <row r="807" spans="1:12" ht="12.75">
      <c r="A807" s="45" t="s">
        <v>61</v>
      </c>
      <c r="B807" s="51" t="s">
        <v>62</v>
      </c>
      <c r="C807" s="46"/>
      <c r="D807" s="56"/>
      <c r="E807" s="47">
        <f t="shared" si="18"/>
        <v>0</v>
      </c>
      <c r="F807" s="47"/>
      <c r="G807" s="47"/>
      <c r="H807" s="47">
        <f t="shared" si="19"/>
        <v>0</v>
      </c>
      <c r="I807" s="47"/>
      <c r="J807" s="47"/>
      <c r="K807" s="47"/>
      <c r="L807" s="47"/>
    </row>
    <row r="808" spans="1:12" ht="12.75">
      <c r="A808" s="45" t="s">
        <v>63</v>
      </c>
      <c r="B808" s="51" t="s">
        <v>64</v>
      </c>
      <c r="C808" s="46"/>
      <c r="D808" s="56"/>
      <c r="E808" s="47">
        <f t="shared" si="18"/>
        <v>0</v>
      </c>
      <c r="F808" s="47"/>
      <c r="G808" s="47"/>
      <c r="H808" s="47">
        <f t="shared" si="19"/>
        <v>0</v>
      </c>
      <c r="I808" s="47"/>
      <c r="J808" s="47"/>
      <c r="K808" s="47"/>
      <c r="L808" s="47"/>
    </row>
    <row r="809" spans="1:12" ht="12.75">
      <c r="A809" s="52" t="s">
        <v>65</v>
      </c>
      <c r="B809" s="51">
        <v>213</v>
      </c>
      <c r="C809" s="46" t="s">
        <v>155</v>
      </c>
      <c r="D809" s="56" t="s">
        <v>156</v>
      </c>
      <c r="E809" s="47">
        <f t="shared" si="18"/>
        <v>2599.8</v>
      </c>
      <c r="F809" s="47">
        <v>2651.8</v>
      </c>
      <c r="G809" s="47">
        <v>2635.9</v>
      </c>
      <c r="H809" s="47">
        <f t="shared" si="19"/>
        <v>2599.8</v>
      </c>
      <c r="I809" s="47">
        <v>546</v>
      </c>
      <c r="J809" s="47">
        <v>1052.9</v>
      </c>
      <c r="K809" s="47">
        <v>273</v>
      </c>
      <c r="L809" s="47">
        <v>727.9</v>
      </c>
    </row>
    <row r="810" spans="1:12" ht="12.75">
      <c r="A810" s="44" t="s">
        <v>66</v>
      </c>
      <c r="B810" s="51">
        <v>220</v>
      </c>
      <c r="C810" s="46"/>
      <c r="D810" s="56"/>
      <c r="E810" s="47">
        <f t="shared" si="18"/>
        <v>110</v>
      </c>
      <c r="F810" s="47">
        <f>F811+F812+F813+F819+F820+F825</f>
        <v>235.1</v>
      </c>
      <c r="G810" s="47">
        <f>G811+G812+G813+G819+G820+G825</f>
        <v>234</v>
      </c>
      <c r="H810" s="47">
        <f t="shared" si="19"/>
        <v>110</v>
      </c>
      <c r="I810" s="47">
        <f>I811+I812+I813+I819+I820+I825</f>
        <v>67.5</v>
      </c>
      <c r="J810" s="47">
        <f>J811+J812+J813+J819+J820+J825</f>
        <v>7.5</v>
      </c>
      <c r="K810" s="47">
        <f>K811+K812+K813+K819+K820+K825</f>
        <v>17.5</v>
      </c>
      <c r="L810" s="47">
        <f>L811+L812+L813+L819+L820+L825</f>
        <v>17.5</v>
      </c>
    </row>
    <row r="811" spans="1:12" ht="12.75">
      <c r="A811" s="52" t="s">
        <v>67</v>
      </c>
      <c r="B811" s="51">
        <v>221</v>
      </c>
      <c r="C811" s="46" t="s">
        <v>155</v>
      </c>
      <c r="D811" s="56" t="s">
        <v>156</v>
      </c>
      <c r="E811" s="47">
        <f t="shared" si="18"/>
        <v>40</v>
      </c>
      <c r="F811" s="47">
        <v>40</v>
      </c>
      <c r="G811" s="47">
        <v>40</v>
      </c>
      <c r="H811" s="47">
        <f t="shared" si="19"/>
        <v>40</v>
      </c>
      <c r="I811" s="47">
        <v>17.5</v>
      </c>
      <c r="J811" s="47">
        <v>7.5</v>
      </c>
      <c r="K811" s="47">
        <v>7.5</v>
      </c>
      <c r="L811" s="47">
        <v>7.5</v>
      </c>
    </row>
    <row r="812" spans="1:12" ht="12.75">
      <c r="A812" s="52" t="s">
        <v>68</v>
      </c>
      <c r="B812" s="51">
        <v>222</v>
      </c>
      <c r="C812" s="46"/>
      <c r="D812" s="56"/>
      <c r="E812" s="47">
        <f t="shared" si="18"/>
        <v>0</v>
      </c>
      <c r="F812" s="47"/>
      <c r="G812" s="47"/>
      <c r="H812" s="47">
        <f t="shared" si="19"/>
        <v>0</v>
      </c>
      <c r="I812" s="47"/>
      <c r="J812" s="47"/>
      <c r="K812" s="47"/>
      <c r="L812" s="47"/>
    </row>
    <row r="813" spans="1:12" ht="12.75">
      <c r="A813" s="52" t="s">
        <v>69</v>
      </c>
      <c r="B813" s="51">
        <v>223</v>
      </c>
      <c r="C813" s="46"/>
      <c r="D813" s="56"/>
      <c r="E813" s="47">
        <f t="shared" si="18"/>
        <v>0</v>
      </c>
      <c r="F813" s="47">
        <f>F814+F815+F816+F817+F818</f>
        <v>0</v>
      </c>
      <c r="G813" s="47">
        <f>G814+G815+G816+G817+G818</f>
        <v>0</v>
      </c>
      <c r="H813" s="47">
        <f t="shared" si="19"/>
        <v>0</v>
      </c>
      <c r="I813" s="47">
        <f>I814+I815+I816+I817+I818</f>
        <v>0</v>
      </c>
      <c r="J813" s="47">
        <f>J814+J815+J816+J817+J818</f>
        <v>0</v>
      </c>
      <c r="K813" s="47">
        <f>K814+K815+K816+K817+K818</f>
        <v>0</v>
      </c>
      <c r="L813" s="47">
        <f>L814+L815+L816+L817+L818</f>
        <v>0</v>
      </c>
    </row>
    <row r="814" spans="1:12" ht="12.75">
      <c r="A814" s="51" t="s">
        <v>70</v>
      </c>
      <c r="B814" s="51" t="s">
        <v>71</v>
      </c>
      <c r="C814" s="46"/>
      <c r="D814" s="56"/>
      <c r="E814" s="47">
        <f t="shared" si="18"/>
        <v>0</v>
      </c>
      <c r="F814" s="47"/>
      <c r="G814" s="47"/>
      <c r="H814" s="47">
        <f t="shared" si="19"/>
        <v>0</v>
      </c>
      <c r="I814" s="47"/>
      <c r="J814" s="47"/>
      <c r="K814" s="47"/>
      <c r="L814" s="47"/>
    </row>
    <row r="815" spans="1:12" ht="12.75">
      <c r="A815" s="51" t="s">
        <v>72</v>
      </c>
      <c r="B815" s="51" t="s">
        <v>73</v>
      </c>
      <c r="C815" s="46"/>
      <c r="D815" s="56"/>
      <c r="E815" s="47">
        <f t="shared" si="18"/>
        <v>0</v>
      </c>
      <c r="F815" s="47"/>
      <c r="G815" s="47"/>
      <c r="H815" s="47">
        <f t="shared" si="19"/>
        <v>0</v>
      </c>
      <c r="I815" s="47"/>
      <c r="J815" s="47"/>
      <c r="K815" s="47"/>
      <c r="L815" s="47"/>
    </row>
    <row r="816" spans="1:12" ht="12.75">
      <c r="A816" s="51" t="s">
        <v>74</v>
      </c>
      <c r="B816" s="51" t="s">
        <v>75</v>
      </c>
      <c r="C816" s="46"/>
      <c r="D816" s="56"/>
      <c r="E816" s="47">
        <f t="shared" si="18"/>
        <v>0</v>
      </c>
      <c r="F816" s="47"/>
      <c r="G816" s="47"/>
      <c r="H816" s="47">
        <f t="shared" si="19"/>
        <v>0</v>
      </c>
      <c r="I816" s="47"/>
      <c r="J816" s="47"/>
      <c r="K816" s="47"/>
      <c r="L816" s="47"/>
    </row>
    <row r="817" spans="1:12" ht="12.75">
      <c r="A817" s="51" t="s">
        <v>76</v>
      </c>
      <c r="B817" s="51" t="s">
        <v>77</v>
      </c>
      <c r="C817" s="46"/>
      <c r="D817" s="56"/>
      <c r="E817" s="47">
        <f t="shared" si="18"/>
        <v>0</v>
      </c>
      <c r="F817" s="47"/>
      <c r="G817" s="47"/>
      <c r="H817" s="47">
        <f t="shared" si="19"/>
        <v>0</v>
      </c>
      <c r="I817" s="47"/>
      <c r="J817" s="47"/>
      <c r="K817" s="47"/>
      <c r="L817" s="47"/>
    </row>
    <row r="818" spans="1:12" ht="12.75">
      <c r="A818" s="51" t="s">
        <v>78</v>
      </c>
      <c r="B818" s="51" t="s">
        <v>79</v>
      </c>
      <c r="C818" s="46"/>
      <c r="D818" s="56"/>
      <c r="E818" s="47">
        <f t="shared" si="18"/>
        <v>0</v>
      </c>
      <c r="F818" s="47"/>
      <c r="G818" s="47"/>
      <c r="H818" s="47">
        <f t="shared" si="19"/>
        <v>0</v>
      </c>
      <c r="I818" s="47"/>
      <c r="J818" s="47"/>
      <c r="K818" s="47"/>
      <c r="L818" s="47"/>
    </row>
    <row r="819" spans="1:12" ht="12.75">
      <c r="A819" s="49" t="s">
        <v>80</v>
      </c>
      <c r="B819" s="45">
        <v>224</v>
      </c>
      <c r="C819" s="46"/>
      <c r="D819" s="56"/>
      <c r="E819" s="47">
        <f t="shared" si="18"/>
        <v>0</v>
      </c>
      <c r="F819" s="47"/>
      <c r="G819" s="47"/>
      <c r="H819" s="47">
        <f t="shared" si="19"/>
        <v>0</v>
      </c>
      <c r="I819" s="47"/>
      <c r="J819" s="47"/>
      <c r="K819" s="47"/>
      <c r="L819" s="47"/>
    </row>
    <row r="820" spans="1:12" ht="12.75">
      <c r="A820" s="49" t="s">
        <v>81</v>
      </c>
      <c r="B820" s="45">
        <v>225</v>
      </c>
      <c r="C820" s="46"/>
      <c r="D820" s="56"/>
      <c r="E820" s="47">
        <f t="shared" si="18"/>
        <v>0</v>
      </c>
      <c r="F820" s="47">
        <f>F821+F822+F823+F824</f>
        <v>0</v>
      </c>
      <c r="G820" s="47">
        <f>G821+G822+G823+G824</f>
        <v>0</v>
      </c>
      <c r="H820" s="47">
        <f t="shared" si="19"/>
        <v>0</v>
      </c>
      <c r="I820" s="47">
        <f>I821+I822+I823+I824</f>
        <v>0</v>
      </c>
      <c r="J820" s="47">
        <f>J821+J822+J823+J824</f>
        <v>0</v>
      </c>
      <c r="K820" s="47">
        <f>K821+K822+K823+K824</f>
        <v>0</v>
      </c>
      <c r="L820" s="47">
        <f>L821+L822+L823+L824</f>
        <v>0</v>
      </c>
    </row>
    <row r="821" spans="1:12" ht="12.75">
      <c r="A821" s="45" t="s">
        <v>82</v>
      </c>
      <c r="B821" s="45" t="s">
        <v>83</v>
      </c>
      <c r="C821" s="46"/>
      <c r="D821" s="56"/>
      <c r="E821" s="47">
        <f t="shared" si="18"/>
        <v>0</v>
      </c>
      <c r="F821" s="47"/>
      <c r="G821" s="47"/>
      <c r="H821" s="47">
        <f t="shared" si="19"/>
        <v>0</v>
      </c>
      <c r="I821" s="47"/>
      <c r="J821" s="47"/>
      <c r="K821" s="47"/>
      <c r="L821" s="47"/>
    </row>
    <row r="822" spans="1:12" ht="12.75">
      <c r="A822" s="45" t="s">
        <v>84</v>
      </c>
      <c r="B822" s="45" t="s">
        <v>85</v>
      </c>
      <c r="C822" s="46"/>
      <c r="D822" s="56"/>
      <c r="E822" s="47">
        <f t="shared" si="18"/>
        <v>0</v>
      </c>
      <c r="F822" s="47"/>
      <c r="G822" s="47"/>
      <c r="H822" s="47">
        <f t="shared" si="19"/>
        <v>0</v>
      </c>
      <c r="I822" s="47"/>
      <c r="J822" s="47"/>
      <c r="K822" s="47"/>
      <c r="L822" s="47"/>
    </row>
    <row r="823" spans="1:12" ht="12.75">
      <c r="A823" s="45" t="s">
        <v>86</v>
      </c>
      <c r="B823" s="45" t="s">
        <v>87</v>
      </c>
      <c r="C823" s="46"/>
      <c r="D823" s="56"/>
      <c r="E823" s="47">
        <f t="shared" si="18"/>
        <v>0</v>
      </c>
      <c r="F823" s="47"/>
      <c r="G823" s="47"/>
      <c r="H823" s="47">
        <f t="shared" si="19"/>
        <v>0</v>
      </c>
      <c r="I823" s="47"/>
      <c r="J823" s="47"/>
      <c r="K823" s="47"/>
      <c r="L823" s="47"/>
    </row>
    <row r="824" spans="1:12" ht="12.75">
      <c r="A824" s="45" t="s">
        <v>88</v>
      </c>
      <c r="B824" s="45" t="s">
        <v>89</v>
      </c>
      <c r="C824" s="46"/>
      <c r="D824" s="56"/>
      <c r="E824" s="47">
        <f t="shared" si="18"/>
        <v>0</v>
      </c>
      <c r="F824" s="47"/>
      <c r="G824" s="47"/>
      <c r="H824" s="47">
        <f t="shared" si="19"/>
        <v>0</v>
      </c>
      <c r="I824" s="47"/>
      <c r="J824" s="47"/>
      <c r="K824" s="47"/>
      <c r="L824" s="47"/>
    </row>
    <row r="825" spans="1:12" ht="12.75">
      <c r="A825" s="49" t="s">
        <v>90</v>
      </c>
      <c r="B825" s="45">
        <v>226</v>
      </c>
      <c r="C825" s="46" t="s">
        <v>155</v>
      </c>
      <c r="D825" s="56" t="s">
        <v>156</v>
      </c>
      <c r="E825" s="47">
        <f t="shared" si="18"/>
        <v>70</v>
      </c>
      <c r="F825" s="47">
        <f>F826+F827+F828</f>
        <v>195.1</v>
      </c>
      <c r="G825" s="47">
        <f>G826+G827+G828</f>
        <v>194</v>
      </c>
      <c r="H825" s="47">
        <f t="shared" si="19"/>
        <v>70</v>
      </c>
      <c r="I825" s="47">
        <f>I826+I827+I828</f>
        <v>50</v>
      </c>
      <c r="J825" s="47">
        <f>J826+J827+J828</f>
        <v>0</v>
      </c>
      <c r="K825" s="47">
        <f>K826+K827+K828</f>
        <v>10</v>
      </c>
      <c r="L825" s="47">
        <f>L826+L827+L828</f>
        <v>10</v>
      </c>
    </row>
    <row r="826" spans="1:12" ht="12.75">
      <c r="A826" s="45" t="s">
        <v>91</v>
      </c>
      <c r="B826" s="45" t="s">
        <v>92</v>
      </c>
      <c r="C826" s="46"/>
      <c r="D826" s="56"/>
      <c r="E826" s="47">
        <f t="shared" si="18"/>
        <v>0</v>
      </c>
      <c r="F826" s="47"/>
      <c r="G826" s="47"/>
      <c r="H826" s="47">
        <f t="shared" si="19"/>
        <v>0</v>
      </c>
      <c r="I826" s="47"/>
      <c r="J826" s="47"/>
      <c r="K826" s="47"/>
      <c r="L826" s="47"/>
    </row>
    <row r="827" spans="1:12" ht="12.75">
      <c r="A827" s="45" t="s">
        <v>86</v>
      </c>
      <c r="B827" s="45" t="s">
        <v>93</v>
      </c>
      <c r="C827" s="46"/>
      <c r="D827" s="56"/>
      <c r="E827" s="47">
        <f t="shared" si="18"/>
        <v>0</v>
      </c>
      <c r="F827" s="47"/>
      <c r="G827" s="47"/>
      <c r="H827" s="47">
        <f t="shared" si="19"/>
        <v>0</v>
      </c>
      <c r="I827" s="47"/>
      <c r="J827" s="47"/>
      <c r="K827" s="47"/>
      <c r="L827" s="47"/>
    </row>
    <row r="828" spans="1:12" ht="12.75">
      <c r="A828" s="45" t="s">
        <v>94</v>
      </c>
      <c r="B828" s="45" t="s">
        <v>95</v>
      </c>
      <c r="C828" s="46" t="s">
        <v>155</v>
      </c>
      <c r="D828" s="56" t="s">
        <v>156</v>
      </c>
      <c r="E828" s="47">
        <f t="shared" si="18"/>
        <v>70</v>
      </c>
      <c r="F828" s="47">
        <v>195.1</v>
      </c>
      <c r="G828" s="47">
        <v>194</v>
      </c>
      <c r="H828" s="47">
        <f t="shared" si="19"/>
        <v>70</v>
      </c>
      <c r="I828" s="47">
        <v>50</v>
      </c>
      <c r="J828" s="47"/>
      <c r="K828" s="47">
        <v>10</v>
      </c>
      <c r="L828" s="47">
        <v>10</v>
      </c>
    </row>
    <row r="829" spans="1:12" ht="12.75">
      <c r="A829" s="49" t="s">
        <v>96</v>
      </c>
      <c r="B829" s="45">
        <v>262</v>
      </c>
      <c r="C829" s="46"/>
      <c r="D829" s="56"/>
      <c r="E829" s="47">
        <f t="shared" si="18"/>
        <v>0</v>
      </c>
      <c r="F829" s="47"/>
      <c r="G829" s="47"/>
      <c r="H829" s="47">
        <f t="shared" si="19"/>
        <v>0</v>
      </c>
      <c r="I829" s="47"/>
      <c r="J829" s="47"/>
      <c r="K829" s="47"/>
      <c r="L829" s="47"/>
    </row>
    <row r="830" spans="1:12" ht="12.75">
      <c r="A830" s="49" t="s">
        <v>97</v>
      </c>
      <c r="B830" s="45">
        <v>290</v>
      </c>
      <c r="C830" s="46"/>
      <c r="D830" s="56"/>
      <c r="E830" s="47">
        <f t="shared" si="18"/>
        <v>0</v>
      </c>
      <c r="F830" s="47">
        <f>F831+F832</f>
        <v>0</v>
      </c>
      <c r="G830" s="47">
        <f>G831+G832</f>
        <v>0</v>
      </c>
      <c r="H830" s="47">
        <f t="shared" si="19"/>
        <v>0</v>
      </c>
      <c r="I830" s="47">
        <f>I831+I832</f>
        <v>0</v>
      </c>
      <c r="J830" s="47">
        <f>J831+J832</f>
        <v>0</v>
      </c>
      <c r="K830" s="47">
        <f>K831+K832</f>
        <v>0</v>
      </c>
      <c r="L830" s="47">
        <f>L831+L832</f>
        <v>0</v>
      </c>
    </row>
    <row r="831" spans="1:12" ht="12.75">
      <c r="A831" s="53" t="s">
        <v>98</v>
      </c>
      <c r="B831" s="45" t="s">
        <v>99</v>
      </c>
      <c r="C831" s="46"/>
      <c r="D831" s="56"/>
      <c r="E831" s="47">
        <f t="shared" si="18"/>
        <v>0</v>
      </c>
      <c r="F831" s="47"/>
      <c r="G831" s="47"/>
      <c r="H831" s="47">
        <f t="shared" si="19"/>
        <v>0</v>
      </c>
      <c r="I831" s="47"/>
      <c r="J831" s="47"/>
      <c r="K831" s="47"/>
      <c r="L831" s="47"/>
    </row>
    <row r="832" spans="1:12" ht="12.75">
      <c r="A832" s="45" t="s">
        <v>100</v>
      </c>
      <c r="B832" s="45" t="s">
        <v>101</v>
      </c>
      <c r="C832" s="46"/>
      <c r="D832" s="56"/>
      <c r="E832" s="47">
        <f t="shared" si="18"/>
        <v>0</v>
      </c>
      <c r="F832" s="47"/>
      <c r="G832" s="47"/>
      <c r="H832" s="47">
        <f t="shared" si="19"/>
        <v>0</v>
      </c>
      <c r="I832" s="47"/>
      <c r="J832" s="47"/>
      <c r="K832" s="47"/>
      <c r="L832" s="47"/>
    </row>
    <row r="833" spans="1:12" ht="12.75">
      <c r="A833" s="54" t="s">
        <v>102</v>
      </c>
      <c r="B833" s="45">
        <v>300</v>
      </c>
      <c r="C833" s="46" t="s">
        <v>155</v>
      </c>
      <c r="D833" s="56" t="s">
        <v>156</v>
      </c>
      <c r="E833" s="47">
        <f t="shared" si="18"/>
        <v>687.1</v>
      </c>
      <c r="F833" s="47">
        <f>F834+F835</f>
        <v>577.9</v>
      </c>
      <c r="G833" s="47">
        <f>G834+G835</f>
        <v>574.2</v>
      </c>
      <c r="H833" s="47">
        <f t="shared" si="19"/>
        <v>687.1</v>
      </c>
      <c r="I833" s="47">
        <f>I834+I835</f>
        <v>185</v>
      </c>
      <c r="J833" s="47">
        <f>J834+J835</f>
        <v>277</v>
      </c>
      <c r="K833" s="47">
        <f>K834+K835</f>
        <v>150.1</v>
      </c>
      <c r="L833" s="47">
        <f>L834+L835</f>
        <v>75</v>
      </c>
    </row>
    <row r="834" spans="1:12" ht="12.75">
      <c r="A834" s="49" t="s">
        <v>103</v>
      </c>
      <c r="B834" s="45">
        <v>310</v>
      </c>
      <c r="C834" s="46" t="s">
        <v>155</v>
      </c>
      <c r="D834" s="56" t="s">
        <v>156</v>
      </c>
      <c r="E834" s="47">
        <f t="shared" si="18"/>
        <v>370</v>
      </c>
      <c r="F834" s="47">
        <v>439</v>
      </c>
      <c r="G834" s="47">
        <v>436.4</v>
      </c>
      <c r="H834" s="47">
        <f t="shared" si="19"/>
        <v>370</v>
      </c>
      <c r="I834" s="47">
        <v>110</v>
      </c>
      <c r="J834" s="47">
        <v>180</v>
      </c>
      <c r="K834" s="47">
        <v>80</v>
      </c>
      <c r="L834" s="47"/>
    </row>
    <row r="835" spans="1:12" ht="12.75">
      <c r="A835" s="49" t="s">
        <v>104</v>
      </c>
      <c r="B835" s="45">
        <v>340</v>
      </c>
      <c r="C835" s="46" t="s">
        <v>155</v>
      </c>
      <c r="D835" s="56" t="s">
        <v>156</v>
      </c>
      <c r="E835" s="47">
        <f t="shared" si="18"/>
        <v>317.1</v>
      </c>
      <c r="F835" s="47">
        <f>F836+F837+F838+F839+F840+F841</f>
        <v>138.9</v>
      </c>
      <c r="G835" s="47">
        <f>G836+G837+G838+G839+G840+G841</f>
        <v>137.8</v>
      </c>
      <c r="H835" s="47">
        <f t="shared" si="19"/>
        <v>317.1</v>
      </c>
      <c r="I835" s="47">
        <f>I836+I837+I838+I839+I840+I841</f>
        <v>75</v>
      </c>
      <c r="J835" s="47">
        <f>J836+J837+J838+J839+J840+J841</f>
        <v>97</v>
      </c>
      <c r="K835" s="47">
        <f>K836+K837+K838+K839+K840+K841</f>
        <v>70.1</v>
      </c>
      <c r="L835" s="47">
        <f>L836+L837+L838+L839+L840+L841</f>
        <v>75</v>
      </c>
    </row>
    <row r="836" spans="1:12" ht="12.75">
      <c r="A836" s="45" t="s">
        <v>105</v>
      </c>
      <c r="B836" s="45" t="s">
        <v>106</v>
      </c>
      <c r="C836" s="46"/>
      <c r="D836" s="56"/>
      <c r="E836" s="47">
        <f t="shared" si="18"/>
        <v>0</v>
      </c>
      <c r="F836" s="47"/>
      <c r="G836" s="47"/>
      <c r="H836" s="47">
        <f t="shared" si="19"/>
        <v>0</v>
      </c>
      <c r="I836" s="47"/>
      <c r="J836" s="47"/>
      <c r="K836" s="47"/>
      <c r="L836" s="47"/>
    </row>
    <row r="837" spans="1:12" ht="12.75">
      <c r="A837" s="45" t="s">
        <v>105</v>
      </c>
      <c r="B837" s="45" t="s">
        <v>106</v>
      </c>
      <c r="C837" s="46"/>
      <c r="D837" s="56"/>
      <c r="E837" s="47">
        <f t="shared" si="18"/>
        <v>0</v>
      </c>
      <c r="F837" s="47"/>
      <c r="G837" s="47"/>
      <c r="H837" s="47">
        <f t="shared" si="19"/>
        <v>0</v>
      </c>
      <c r="I837" s="47"/>
      <c r="J837" s="47"/>
      <c r="K837" s="47"/>
      <c r="L837" s="47"/>
    </row>
    <row r="838" spans="1:12" ht="12.75">
      <c r="A838" s="45" t="s">
        <v>107</v>
      </c>
      <c r="B838" s="45" t="s">
        <v>108</v>
      </c>
      <c r="C838" s="46"/>
      <c r="D838" s="56"/>
      <c r="E838" s="47">
        <f t="shared" si="18"/>
        <v>0</v>
      </c>
      <c r="F838" s="47"/>
      <c r="G838" s="47"/>
      <c r="H838" s="47">
        <f t="shared" si="19"/>
        <v>0</v>
      </c>
      <c r="I838" s="47"/>
      <c r="J838" s="47"/>
      <c r="K838" s="47"/>
      <c r="L838" s="47"/>
    </row>
    <row r="839" spans="1:12" ht="12.75">
      <c r="A839" s="45" t="s">
        <v>109</v>
      </c>
      <c r="B839" s="45" t="s">
        <v>110</v>
      </c>
      <c r="C839" s="46"/>
      <c r="D839" s="56"/>
      <c r="E839" s="47">
        <f t="shared" si="18"/>
        <v>0</v>
      </c>
      <c r="F839" s="47"/>
      <c r="G839" s="47"/>
      <c r="H839" s="47">
        <f t="shared" si="19"/>
        <v>0</v>
      </c>
      <c r="I839" s="47"/>
      <c r="J839" s="47"/>
      <c r="K839" s="47"/>
      <c r="L839" s="47"/>
    </row>
    <row r="840" spans="1:12" ht="12.75">
      <c r="A840" s="45" t="s">
        <v>111</v>
      </c>
      <c r="B840" s="45" t="s">
        <v>112</v>
      </c>
      <c r="C840" s="46" t="s">
        <v>155</v>
      </c>
      <c r="D840" s="56" t="s">
        <v>156</v>
      </c>
      <c r="E840" s="47">
        <f t="shared" si="18"/>
        <v>0</v>
      </c>
      <c r="F840" s="47"/>
      <c r="G840" s="47"/>
      <c r="H840" s="47">
        <f t="shared" si="19"/>
        <v>0</v>
      </c>
      <c r="I840" s="47"/>
      <c r="J840" s="47"/>
      <c r="K840" s="47"/>
      <c r="L840" s="47"/>
    </row>
    <row r="841" spans="1:12" ht="12.75">
      <c r="A841" s="45" t="s">
        <v>113</v>
      </c>
      <c r="B841" s="45" t="s">
        <v>114</v>
      </c>
      <c r="C841" s="46" t="s">
        <v>155</v>
      </c>
      <c r="D841" s="56" t="s">
        <v>156</v>
      </c>
      <c r="E841" s="47">
        <f t="shared" si="18"/>
        <v>317.1</v>
      </c>
      <c r="F841" s="47">
        <v>138.9</v>
      </c>
      <c r="G841" s="47">
        <v>137.8</v>
      </c>
      <c r="H841" s="47">
        <f t="shared" si="19"/>
        <v>317.1</v>
      </c>
      <c r="I841" s="47">
        <v>75</v>
      </c>
      <c r="J841" s="47">
        <v>97</v>
      </c>
      <c r="K841" s="47">
        <v>70.1</v>
      </c>
      <c r="L841" s="47">
        <v>75</v>
      </c>
    </row>
    <row r="842" spans="1:12" ht="12.75">
      <c r="A842" s="49" t="s">
        <v>115</v>
      </c>
      <c r="B842" s="55"/>
      <c r="C842" s="46" t="s">
        <v>155</v>
      </c>
      <c r="D842" s="56" t="s">
        <v>156</v>
      </c>
      <c r="E842" s="47">
        <f t="shared" si="18"/>
        <v>11299.6</v>
      </c>
      <c r="F842" s="47">
        <f>F803+F833</f>
        <v>11525.6</v>
      </c>
      <c r="G842" s="47">
        <f>G803+G833</f>
        <v>11456.5</v>
      </c>
      <c r="H842" s="47">
        <f t="shared" si="19"/>
        <v>11299.6</v>
      </c>
      <c r="I842" s="47">
        <f>I803+I833</f>
        <v>2458.1</v>
      </c>
      <c r="J842" s="47">
        <f>J803+J833</f>
        <v>4537.9</v>
      </c>
      <c r="K842" s="47">
        <f>K803+K833</f>
        <v>1270.3999999999999</v>
      </c>
      <c r="L842" s="47">
        <f>L803+L833</f>
        <v>3033.2000000000003</v>
      </c>
    </row>
    <row r="843" spans="1:3" ht="8.25" customHeight="1">
      <c r="A843" s="57"/>
      <c r="C843" s="58"/>
    </row>
    <row r="844" spans="1:4" ht="12.75">
      <c r="A844" s="59" t="s">
        <v>116</v>
      </c>
      <c r="C844" s="58" t="s">
        <v>117</v>
      </c>
      <c r="D844" t="str">
        <f>D758</f>
        <v>Гнидина С.А.</v>
      </c>
    </row>
    <row r="845" ht="9" customHeight="1">
      <c r="C845" s="58"/>
    </row>
    <row r="846" spans="1:4" ht="12.75">
      <c r="A846" s="59" t="s">
        <v>118</v>
      </c>
      <c r="C846" s="58" t="s">
        <v>117</v>
      </c>
      <c r="D846" t="str">
        <f>D760</f>
        <v>Ковалева Н.Б.</v>
      </c>
    </row>
    <row r="865" spans="6:9" ht="15">
      <c r="F865" s="1" t="s">
        <v>0</v>
      </c>
      <c r="I865" s="1" t="s">
        <v>0</v>
      </c>
    </row>
    <row r="866" spans="4:5" ht="12.75">
      <c r="D866" s="2" t="s">
        <v>1</v>
      </c>
      <c r="E866" s="60"/>
    </row>
    <row r="867" spans="5:10" ht="12.75">
      <c r="E867" s="3" t="s">
        <v>2</v>
      </c>
      <c r="F867" s="3"/>
      <c r="G867" s="4"/>
      <c r="H867" s="5" t="s">
        <v>2</v>
      </c>
      <c r="I867" s="4"/>
      <c r="J867" s="4"/>
    </row>
    <row r="868" spans="4:11" ht="18" customHeight="1">
      <c r="D868" s="6"/>
      <c r="E868" s="7"/>
      <c r="F868" s="7"/>
      <c r="G868" s="8" t="s">
        <v>3</v>
      </c>
      <c r="H868" s="9"/>
      <c r="I868" s="9"/>
      <c r="J868" s="10" t="s">
        <v>3</v>
      </c>
      <c r="K868" s="10"/>
    </row>
    <row r="869" spans="5:8" ht="12.75">
      <c r="E869" t="s">
        <v>4</v>
      </c>
      <c r="H869" t="s">
        <v>4</v>
      </c>
    </row>
    <row r="870" spans="5:11" ht="12.75">
      <c r="E870" s="11" t="s">
        <v>5</v>
      </c>
      <c r="F870" s="12" t="s">
        <v>6</v>
      </c>
      <c r="G870" s="13" t="s">
        <v>7</v>
      </c>
      <c r="I870" s="11" t="s">
        <v>8</v>
      </c>
      <c r="J870" s="12" t="s">
        <v>9</v>
      </c>
      <c r="K870" s="13" t="s">
        <v>10</v>
      </c>
    </row>
    <row r="872" spans="1:12" ht="14.25">
      <c r="A872" s="14"/>
      <c r="B872" s="15"/>
      <c r="C872" s="16"/>
      <c r="D872" s="16"/>
      <c r="E872" s="16"/>
      <c r="F872" s="16"/>
      <c r="G872" s="16"/>
      <c r="H872" s="16"/>
      <c r="I872" s="16"/>
      <c r="J872" s="16"/>
      <c r="K872" s="16"/>
      <c r="L872" s="16"/>
    </row>
    <row r="873" spans="1:12" ht="14.25">
      <c r="A873" s="62" t="str">
        <f>A787</f>
        <v>                                                      Бюджетная смета на 2011 год </v>
      </c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</row>
    <row r="874" spans="1:12" ht="14.25">
      <c r="A874" s="15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</row>
    <row r="875" spans="1:12" ht="12.75">
      <c r="A875" s="16"/>
      <c r="B875" s="78"/>
      <c r="C875" s="16" t="s">
        <v>140</v>
      </c>
      <c r="D875" s="16"/>
      <c r="E875" s="16"/>
      <c r="F875" s="79"/>
      <c r="G875" s="80" t="s">
        <v>13</v>
      </c>
      <c r="H875" s="16"/>
      <c r="I875" s="16"/>
      <c r="J875" s="16"/>
      <c r="K875" s="16"/>
      <c r="L875" s="81" t="s">
        <v>13</v>
      </c>
    </row>
    <row r="876" spans="6:12" ht="12.75">
      <c r="F876" s="21" t="s">
        <v>14</v>
      </c>
      <c r="G876" s="22" t="s">
        <v>15</v>
      </c>
      <c r="K876" s="13" t="s">
        <v>14</v>
      </c>
      <c r="L876" s="23" t="s">
        <v>15</v>
      </c>
    </row>
    <row r="877" spans="6:12" ht="12.75">
      <c r="F877" s="21" t="s">
        <v>16</v>
      </c>
      <c r="G877" s="22" t="s">
        <v>17</v>
      </c>
      <c r="K877" s="13" t="s">
        <v>16</v>
      </c>
      <c r="L877" s="23" t="s">
        <v>17</v>
      </c>
    </row>
    <row r="878" spans="1:12" ht="12.75">
      <c r="A878" t="s">
        <v>18</v>
      </c>
      <c r="B878" t="str">
        <f>B792</f>
        <v>МОУСОШ № 51</v>
      </c>
      <c r="D878" s="24"/>
      <c r="F878" s="2"/>
      <c r="G878" s="22"/>
      <c r="L878" s="23"/>
    </row>
    <row r="879" spans="1:12" ht="12.75">
      <c r="A879" t="s">
        <v>19</v>
      </c>
      <c r="B879" t="str">
        <f>B793</f>
        <v> г.Тула ул.Металлургов д.2</v>
      </c>
      <c r="F879" s="21" t="s">
        <v>20</v>
      </c>
      <c r="G879" s="22" t="s">
        <v>21</v>
      </c>
      <c r="K879" s="13" t="s">
        <v>20</v>
      </c>
      <c r="L879" s="23" t="s">
        <v>21</v>
      </c>
    </row>
    <row r="880" spans="1:12" ht="12.75">
      <c r="A880" t="s">
        <v>22</v>
      </c>
      <c r="F880" s="21" t="s">
        <v>23</v>
      </c>
      <c r="G880" s="22" t="s">
        <v>24</v>
      </c>
      <c r="K880" s="13" t="s">
        <v>23</v>
      </c>
      <c r="L880" s="23" t="s">
        <v>24</v>
      </c>
    </row>
    <row r="881" spans="1:12" ht="12.75">
      <c r="A881" t="s">
        <v>25</v>
      </c>
      <c r="B881" s="5" t="str">
        <f>B795</f>
        <v>Управление образования администрации города Тулы</v>
      </c>
      <c r="F881" s="21" t="s">
        <v>27</v>
      </c>
      <c r="G881" s="22" t="s">
        <v>28</v>
      </c>
      <c r="K881" s="13" t="s">
        <v>27</v>
      </c>
      <c r="L881" s="23" t="s">
        <v>28</v>
      </c>
    </row>
    <row r="882" spans="1:12" ht="12.75">
      <c r="A882" t="s">
        <v>29</v>
      </c>
      <c r="B882" s="25" t="str">
        <f>B796</f>
        <v>Общее образование</v>
      </c>
      <c r="C882" s="6"/>
      <c r="F882" s="21" t="s">
        <v>31</v>
      </c>
      <c r="G882" s="27" t="s">
        <v>32</v>
      </c>
      <c r="K882" s="13" t="s">
        <v>31</v>
      </c>
      <c r="L882" s="23" t="str">
        <f>G882</f>
        <v>0702</v>
      </c>
    </row>
    <row r="883" spans="1:12" ht="41.25" customHeight="1">
      <c r="A883" t="s">
        <v>33</v>
      </c>
      <c r="B883" s="82" t="s">
        <v>157</v>
      </c>
      <c r="C883" s="82"/>
      <c r="D883" s="82"/>
      <c r="E883" s="82"/>
      <c r="F883" s="21" t="s">
        <v>35</v>
      </c>
      <c r="G883" s="27" t="s">
        <v>36</v>
      </c>
      <c r="H883" s="6"/>
      <c r="K883" s="13" t="s">
        <v>35</v>
      </c>
      <c r="L883" s="23" t="str">
        <f>G883</f>
        <v>4219900</v>
      </c>
    </row>
    <row r="884" spans="1:12" ht="12.75">
      <c r="A884" t="s">
        <v>37</v>
      </c>
      <c r="B884" s="25" t="str">
        <f>B798</f>
        <v>выполнение функций бюджетными учреждениями</v>
      </c>
      <c r="C884" s="26"/>
      <c r="D884" s="26"/>
      <c r="E884" s="26"/>
      <c r="F884" s="21" t="s">
        <v>39</v>
      </c>
      <c r="G884" s="27" t="s">
        <v>40</v>
      </c>
      <c r="H884" s="6"/>
      <c r="K884" s="13" t="s">
        <v>39</v>
      </c>
      <c r="L884" s="23" t="str">
        <f>G884</f>
        <v>001</v>
      </c>
    </row>
    <row r="885" spans="1:12" ht="9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1:12" ht="12.75">
      <c r="A886" s="29"/>
      <c r="B886" s="30" t="s">
        <v>41</v>
      </c>
      <c r="C886" s="31" t="s">
        <v>42</v>
      </c>
      <c r="D886" s="32"/>
      <c r="E886" s="33" t="s">
        <v>43</v>
      </c>
      <c r="F886" s="33" t="s">
        <v>44</v>
      </c>
      <c r="G886" s="33" t="s">
        <v>45</v>
      </c>
      <c r="H886" s="33" t="s">
        <v>46</v>
      </c>
      <c r="I886" s="34"/>
      <c r="J886" s="35" t="s">
        <v>47</v>
      </c>
      <c r="K886" s="35"/>
      <c r="L886" s="36"/>
    </row>
    <row r="887" spans="1:12" ht="39.75" customHeight="1">
      <c r="A887" s="37" t="s">
        <v>48</v>
      </c>
      <c r="B887" s="38"/>
      <c r="C887" s="39" t="s">
        <v>49</v>
      </c>
      <c r="D887" s="40" t="s">
        <v>50</v>
      </c>
      <c r="E887" s="41"/>
      <c r="F887" s="41"/>
      <c r="G887" s="41"/>
      <c r="H887" s="42"/>
      <c r="I887" s="39" t="s">
        <v>51</v>
      </c>
      <c r="J887" s="39" t="s">
        <v>52</v>
      </c>
      <c r="K887" s="39" t="s">
        <v>53</v>
      </c>
      <c r="L887" s="39" t="s">
        <v>54</v>
      </c>
    </row>
    <row r="888" spans="1:12" ht="12.75">
      <c r="A888" s="43">
        <v>1</v>
      </c>
      <c r="B888" s="43">
        <v>2</v>
      </c>
      <c r="C888" s="43">
        <v>3</v>
      </c>
      <c r="D888" s="43">
        <v>4</v>
      </c>
      <c r="E888" s="43">
        <v>5</v>
      </c>
      <c r="F888" s="43">
        <v>6</v>
      </c>
      <c r="G888" s="43">
        <v>7</v>
      </c>
      <c r="H888" s="43">
        <v>5</v>
      </c>
      <c r="I888" s="43">
        <v>6</v>
      </c>
      <c r="J888" s="43">
        <v>7</v>
      </c>
      <c r="K888" s="43">
        <v>8</v>
      </c>
      <c r="L888" s="43">
        <v>9</v>
      </c>
    </row>
    <row r="889" spans="1:12" ht="12.75">
      <c r="A889" s="44" t="s">
        <v>55</v>
      </c>
      <c r="B889" s="45">
        <v>200</v>
      </c>
      <c r="C889" s="46" t="s">
        <v>158</v>
      </c>
      <c r="D889" s="56" t="s">
        <v>159</v>
      </c>
      <c r="E889" s="47">
        <f aca="true" t="shared" si="20" ref="E889:E928">H889</f>
        <v>464.9</v>
      </c>
      <c r="F889" s="47">
        <f>F890+F896+F915+F916</f>
        <v>492.3</v>
      </c>
      <c r="G889" s="47">
        <f>G890+G896+G915+G916</f>
        <v>518.9</v>
      </c>
      <c r="H889" s="47">
        <f aca="true" t="shared" si="21" ref="H889:H928">SUM(I889:L889)</f>
        <v>464.9</v>
      </c>
      <c r="I889" s="47">
        <f>I890+I896+I915+I916</f>
        <v>139.5</v>
      </c>
      <c r="J889" s="47">
        <f>J890+J896+J915+J916</f>
        <v>111.6</v>
      </c>
      <c r="K889" s="47">
        <f>K890+K896+K915+K916</f>
        <v>60.4</v>
      </c>
      <c r="L889" s="47">
        <f>L890+L896+L915+L916</f>
        <v>153.4</v>
      </c>
    </row>
    <row r="890" spans="1:12" ht="12.75">
      <c r="A890" s="48" t="s">
        <v>58</v>
      </c>
      <c r="B890" s="45">
        <v>210</v>
      </c>
      <c r="C890" s="43"/>
      <c r="D890" s="43"/>
      <c r="E890" s="47">
        <f t="shared" si="20"/>
        <v>0</v>
      </c>
      <c r="F890" s="47">
        <f>F891+F892+F895</f>
        <v>0</v>
      </c>
      <c r="G890" s="47">
        <f>G891+G892+G895</f>
        <v>0</v>
      </c>
      <c r="H890" s="47">
        <f t="shared" si="21"/>
        <v>0</v>
      </c>
      <c r="I890" s="47">
        <f>I891+I892+I895</f>
        <v>0</v>
      </c>
      <c r="J890" s="47">
        <f>J891+J892+J895</f>
        <v>0</v>
      </c>
      <c r="K890" s="47">
        <f>K891+K892+K895</f>
        <v>0</v>
      </c>
      <c r="L890" s="47">
        <f>L891+L892+L895</f>
        <v>0</v>
      </c>
    </row>
    <row r="891" spans="1:12" ht="12.75">
      <c r="A891" s="49" t="s">
        <v>59</v>
      </c>
      <c r="B891" s="45">
        <v>211</v>
      </c>
      <c r="C891" s="46"/>
      <c r="D891" s="56"/>
      <c r="E891" s="47">
        <f t="shared" si="20"/>
        <v>0</v>
      </c>
      <c r="F891" s="47"/>
      <c r="G891" s="47"/>
      <c r="H891" s="47">
        <f t="shared" si="21"/>
        <v>0</v>
      </c>
      <c r="I891" s="47"/>
      <c r="J891" s="47"/>
      <c r="K891" s="47"/>
      <c r="L891" s="47"/>
    </row>
    <row r="892" spans="1:12" ht="12.75">
      <c r="A892" s="50" t="s">
        <v>60</v>
      </c>
      <c r="B892" s="51">
        <v>212</v>
      </c>
      <c r="C892" s="46"/>
      <c r="D892" s="56"/>
      <c r="E892" s="47">
        <f t="shared" si="20"/>
        <v>0</v>
      </c>
      <c r="F892" s="47">
        <f>F893+F894</f>
        <v>0</v>
      </c>
      <c r="G892" s="47">
        <f>G893+G894</f>
        <v>0</v>
      </c>
      <c r="H892" s="47">
        <f t="shared" si="21"/>
        <v>0</v>
      </c>
      <c r="I892" s="47">
        <f>I893+I894</f>
        <v>0</v>
      </c>
      <c r="J892" s="47">
        <f>J893+J894</f>
        <v>0</v>
      </c>
      <c r="K892" s="47">
        <f>K893+K894</f>
        <v>0</v>
      </c>
      <c r="L892" s="47">
        <f>L893+L894</f>
        <v>0</v>
      </c>
    </row>
    <row r="893" spans="1:12" ht="12.75">
      <c r="A893" s="45" t="s">
        <v>61</v>
      </c>
      <c r="B893" s="51" t="s">
        <v>62</v>
      </c>
      <c r="C893" s="46"/>
      <c r="D893" s="56"/>
      <c r="E893" s="47">
        <f t="shared" si="20"/>
        <v>0</v>
      </c>
      <c r="F893" s="47"/>
      <c r="G893" s="47"/>
      <c r="H893" s="47">
        <f t="shared" si="21"/>
        <v>0</v>
      </c>
      <c r="I893" s="47"/>
      <c r="J893" s="47"/>
      <c r="K893" s="47"/>
      <c r="L893" s="47"/>
    </row>
    <row r="894" spans="1:12" ht="12.75">
      <c r="A894" s="45" t="s">
        <v>63</v>
      </c>
      <c r="B894" s="51" t="s">
        <v>64</v>
      </c>
      <c r="C894" s="46"/>
      <c r="D894" s="56"/>
      <c r="E894" s="47">
        <f t="shared" si="20"/>
        <v>0</v>
      </c>
      <c r="F894" s="47"/>
      <c r="G894" s="47"/>
      <c r="H894" s="47">
        <f t="shared" si="21"/>
        <v>0</v>
      </c>
      <c r="I894" s="47"/>
      <c r="J894" s="47"/>
      <c r="K894" s="47"/>
      <c r="L894" s="47"/>
    </row>
    <row r="895" spans="1:12" ht="12.75">
      <c r="A895" s="52" t="s">
        <v>65</v>
      </c>
      <c r="B895" s="51">
        <v>213</v>
      </c>
      <c r="C895" s="46"/>
      <c r="D895" s="56"/>
      <c r="E895" s="47">
        <f t="shared" si="20"/>
        <v>0</v>
      </c>
      <c r="F895" s="47"/>
      <c r="G895" s="47"/>
      <c r="H895" s="47">
        <f t="shared" si="21"/>
        <v>0</v>
      </c>
      <c r="I895" s="47"/>
      <c r="J895" s="47"/>
      <c r="K895" s="47"/>
      <c r="L895" s="47"/>
    </row>
    <row r="896" spans="1:12" ht="12.75">
      <c r="A896" s="44" t="s">
        <v>66</v>
      </c>
      <c r="B896" s="51">
        <v>220</v>
      </c>
      <c r="C896" s="46" t="s">
        <v>158</v>
      </c>
      <c r="D896" s="56" t="s">
        <v>159</v>
      </c>
      <c r="E896" s="47">
        <f t="shared" si="20"/>
        <v>464.9</v>
      </c>
      <c r="F896" s="47">
        <f>F897+F898+F899+F905+F906+F911</f>
        <v>492.3</v>
      </c>
      <c r="G896" s="47">
        <f>G897+G898+G899+G905+G906+G911</f>
        <v>518.9</v>
      </c>
      <c r="H896" s="47">
        <f t="shared" si="21"/>
        <v>464.9</v>
      </c>
      <c r="I896" s="47">
        <f>I897+I898+I899+I905+I906+I911</f>
        <v>139.5</v>
      </c>
      <c r="J896" s="47">
        <f>J897+J898+J899+J905+J906+J911</f>
        <v>111.6</v>
      </c>
      <c r="K896" s="47">
        <f>K897+K898+K899+K905+K906+K911</f>
        <v>60.4</v>
      </c>
      <c r="L896" s="47">
        <f>L897+L898+L899+L905+L906+L911</f>
        <v>153.4</v>
      </c>
    </row>
    <row r="897" spans="1:12" ht="12.75">
      <c r="A897" s="52" t="s">
        <v>67</v>
      </c>
      <c r="B897" s="51">
        <v>221</v>
      </c>
      <c r="C897" s="46"/>
      <c r="D897" s="56"/>
      <c r="E897" s="47">
        <f t="shared" si="20"/>
        <v>0</v>
      </c>
      <c r="F897" s="47"/>
      <c r="G897" s="47"/>
      <c r="H897" s="47">
        <f t="shared" si="21"/>
        <v>0</v>
      </c>
      <c r="I897" s="47"/>
      <c r="J897" s="47"/>
      <c r="K897" s="47"/>
      <c r="L897" s="47"/>
    </row>
    <row r="898" spans="1:12" ht="12.75">
      <c r="A898" s="52" t="s">
        <v>68</v>
      </c>
      <c r="B898" s="51">
        <v>222</v>
      </c>
      <c r="C898" s="46"/>
      <c r="D898" s="56"/>
      <c r="E898" s="47">
        <f t="shared" si="20"/>
        <v>0</v>
      </c>
      <c r="F898" s="47"/>
      <c r="G898" s="47"/>
      <c r="H898" s="47">
        <f t="shared" si="21"/>
        <v>0</v>
      </c>
      <c r="I898" s="47"/>
      <c r="J898" s="47"/>
      <c r="K898" s="47"/>
      <c r="L898" s="47"/>
    </row>
    <row r="899" spans="1:12" ht="12.75">
      <c r="A899" s="52" t="s">
        <v>69</v>
      </c>
      <c r="B899" s="51">
        <v>223</v>
      </c>
      <c r="C899" s="46"/>
      <c r="D899" s="56"/>
      <c r="E899" s="47">
        <f t="shared" si="20"/>
        <v>0</v>
      </c>
      <c r="F899" s="47">
        <f>F900+F901+F902+F903+F904</f>
        <v>0</v>
      </c>
      <c r="G899" s="47">
        <f>G900+G901+G902+G903+G904</f>
        <v>0</v>
      </c>
      <c r="H899" s="47">
        <f t="shared" si="21"/>
        <v>0</v>
      </c>
      <c r="I899" s="47">
        <f>I900+I901+I902+I903+I904</f>
        <v>0</v>
      </c>
      <c r="J899" s="47">
        <f>J900+J901+J902+J903+J904</f>
        <v>0</v>
      </c>
      <c r="K899" s="47">
        <f>K900+K901+K902+K903+K904</f>
        <v>0</v>
      </c>
      <c r="L899" s="47">
        <f>L900+L901+L902+L903+L904</f>
        <v>0</v>
      </c>
    </row>
    <row r="900" spans="1:12" ht="12.75">
      <c r="A900" s="51" t="s">
        <v>70</v>
      </c>
      <c r="B900" s="51" t="s">
        <v>71</v>
      </c>
      <c r="C900" s="46"/>
      <c r="D900" s="56"/>
      <c r="E900" s="47">
        <f t="shared" si="20"/>
        <v>0</v>
      </c>
      <c r="F900" s="47"/>
      <c r="G900" s="47"/>
      <c r="H900" s="47">
        <f t="shared" si="21"/>
        <v>0</v>
      </c>
      <c r="I900" s="47"/>
      <c r="J900" s="47"/>
      <c r="K900" s="47"/>
      <c r="L900" s="47"/>
    </row>
    <row r="901" spans="1:12" ht="12.75">
      <c r="A901" s="51" t="s">
        <v>72</v>
      </c>
      <c r="B901" s="51" t="s">
        <v>73</v>
      </c>
      <c r="C901" s="46"/>
      <c r="D901" s="56"/>
      <c r="E901" s="47">
        <f t="shared" si="20"/>
        <v>0</v>
      </c>
      <c r="F901" s="47"/>
      <c r="G901" s="47"/>
      <c r="H901" s="47">
        <f t="shared" si="21"/>
        <v>0</v>
      </c>
      <c r="I901" s="47"/>
      <c r="J901" s="47"/>
      <c r="K901" s="47"/>
      <c r="L901" s="47"/>
    </row>
    <row r="902" spans="1:12" ht="12.75">
      <c r="A902" s="51" t="s">
        <v>74</v>
      </c>
      <c r="B902" s="51" t="s">
        <v>75</v>
      </c>
      <c r="C902" s="46"/>
      <c r="D902" s="56"/>
      <c r="E902" s="47">
        <f t="shared" si="20"/>
        <v>0</v>
      </c>
      <c r="F902" s="47"/>
      <c r="G902" s="47"/>
      <c r="H902" s="47">
        <f t="shared" si="21"/>
        <v>0</v>
      </c>
      <c r="I902" s="47"/>
      <c r="J902" s="47"/>
      <c r="K902" s="47"/>
      <c r="L902" s="47"/>
    </row>
    <row r="903" spans="1:12" ht="12.75">
      <c r="A903" s="51" t="s">
        <v>76</v>
      </c>
      <c r="B903" s="51" t="s">
        <v>77</v>
      </c>
      <c r="C903" s="46"/>
      <c r="D903" s="56"/>
      <c r="E903" s="47">
        <f t="shared" si="20"/>
        <v>0</v>
      </c>
      <c r="F903" s="47"/>
      <c r="G903" s="47"/>
      <c r="H903" s="47">
        <f t="shared" si="21"/>
        <v>0</v>
      </c>
      <c r="I903" s="47"/>
      <c r="J903" s="47"/>
      <c r="K903" s="47"/>
      <c r="L903" s="47"/>
    </row>
    <row r="904" spans="1:12" ht="12.75">
      <c r="A904" s="51" t="s">
        <v>78</v>
      </c>
      <c r="B904" s="51" t="s">
        <v>79</v>
      </c>
      <c r="C904" s="46"/>
      <c r="D904" s="56"/>
      <c r="E904" s="47">
        <f t="shared" si="20"/>
        <v>0</v>
      </c>
      <c r="F904" s="47"/>
      <c r="G904" s="47"/>
      <c r="H904" s="47">
        <f t="shared" si="21"/>
        <v>0</v>
      </c>
      <c r="I904" s="47"/>
      <c r="J904" s="47"/>
      <c r="K904" s="47"/>
      <c r="L904" s="47"/>
    </row>
    <row r="905" spans="1:12" ht="12.75">
      <c r="A905" s="49" t="s">
        <v>80</v>
      </c>
      <c r="B905" s="45">
        <v>224</v>
      </c>
      <c r="C905" s="46"/>
      <c r="D905" s="56"/>
      <c r="E905" s="47">
        <f t="shared" si="20"/>
        <v>0</v>
      </c>
      <c r="F905" s="47"/>
      <c r="G905" s="47"/>
      <c r="H905" s="47">
        <f t="shared" si="21"/>
        <v>0</v>
      </c>
      <c r="I905" s="47"/>
      <c r="J905" s="47"/>
      <c r="K905" s="47"/>
      <c r="L905" s="47"/>
    </row>
    <row r="906" spans="1:12" ht="12.75">
      <c r="A906" s="49" t="s">
        <v>81</v>
      </c>
      <c r="B906" s="45">
        <v>225</v>
      </c>
      <c r="C906" s="46"/>
      <c r="D906" s="56"/>
      <c r="E906" s="47">
        <f t="shared" si="20"/>
        <v>0</v>
      </c>
      <c r="F906" s="47">
        <f>F907+F908+F909+F910</f>
        <v>0</v>
      </c>
      <c r="G906" s="47">
        <f>G907+G908+G909+G910</f>
        <v>0</v>
      </c>
      <c r="H906" s="47">
        <f t="shared" si="21"/>
        <v>0</v>
      </c>
      <c r="I906" s="47">
        <f>I907+I908+I909+I910</f>
        <v>0</v>
      </c>
      <c r="J906" s="47">
        <f>J907+J908+J909+J910</f>
        <v>0</v>
      </c>
      <c r="K906" s="47">
        <f>K907+K908+K909+K910</f>
        <v>0</v>
      </c>
      <c r="L906" s="47">
        <f>L907+L908+L909+L910</f>
        <v>0</v>
      </c>
    </row>
    <row r="907" spans="1:12" ht="12.75">
      <c r="A907" s="45" t="s">
        <v>82</v>
      </c>
      <c r="B907" s="45" t="s">
        <v>83</v>
      </c>
      <c r="C907" s="46"/>
      <c r="D907" s="56"/>
      <c r="E907" s="47">
        <f t="shared" si="20"/>
        <v>0</v>
      </c>
      <c r="F907" s="47"/>
      <c r="G907" s="47"/>
      <c r="H907" s="47">
        <f t="shared" si="21"/>
        <v>0</v>
      </c>
      <c r="I907" s="47"/>
      <c r="J907" s="47"/>
      <c r="K907" s="47"/>
      <c r="L907" s="47"/>
    </row>
    <row r="908" spans="1:12" ht="12.75">
      <c r="A908" s="45" t="s">
        <v>84</v>
      </c>
      <c r="B908" s="45" t="s">
        <v>85</v>
      </c>
      <c r="C908" s="46"/>
      <c r="D908" s="56"/>
      <c r="E908" s="47">
        <f t="shared" si="20"/>
        <v>0</v>
      </c>
      <c r="F908" s="47"/>
      <c r="G908" s="47"/>
      <c r="H908" s="47">
        <f t="shared" si="21"/>
        <v>0</v>
      </c>
      <c r="I908" s="47"/>
      <c r="J908" s="47"/>
      <c r="K908" s="47"/>
      <c r="L908" s="47"/>
    </row>
    <row r="909" spans="1:12" ht="12.75">
      <c r="A909" s="45" t="s">
        <v>86</v>
      </c>
      <c r="B909" s="45" t="s">
        <v>87</v>
      </c>
      <c r="C909" s="46"/>
      <c r="D909" s="56"/>
      <c r="E909" s="47">
        <f t="shared" si="20"/>
        <v>0</v>
      </c>
      <c r="F909" s="47"/>
      <c r="G909" s="47"/>
      <c r="H909" s="47">
        <f t="shared" si="21"/>
        <v>0</v>
      </c>
      <c r="I909" s="47"/>
      <c r="J909" s="47"/>
      <c r="K909" s="47"/>
      <c r="L909" s="47"/>
    </row>
    <row r="910" spans="1:12" ht="12.75">
      <c r="A910" s="45" t="s">
        <v>88</v>
      </c>
      <c r="B910" s="45" t="s">
        <v>89</v>
      </c>
      <c r="C910" s="46"/>
      <c r="D910" s="56"/>
      <c r="E910" s="47">
        <f t="shared" si="20"/>
        <v>0</v>
      </c>
      <c r="F910" s="47"/>
      <c r="G910" s="47"/>
      <c r="H910" s="47">
        <f t="shared" si="21"/>
        <v>0</v>
      </c>
      <c r="I910" s="47"/>
      <c r="J910" s="47"/>
      <c r="K910" s="47"/>
      <c r="L910" s="47"/>
    </row>
    <row r="911" spans="1:12" ht="12.75">
      <c r="A911" s="49" t="s">
        <v>90</v>
      </c>
      <c r="B911" s="45">
        <v>226</v>
      </c>
      <c r="C911" s="46"/>
      <c r="D911" s="56"/>
      <c r="E911" s="47">
        <f t="shared" si="20"/>
        <v>464.9</v>
      </c>
      <c r="F911" s="47">
        <f>F912+F913+F914</f>
        <v>492.3</v>
      </c>
      <c r="G911" s="47">
        <f>G912+G913+G914</f>
        <v>518.9</v>
      </c>
      <c r="H911" s="47">
        <f t="shared" si="21"/>
        <v>464.9</v>
      </c>
      <c r="I911" s="47">
        <f>I912+I913+I914</f>
        <v>139.5</v>
      </c>
      <c r="J911" s="47">
        <f>J912+J913+J914</f>
        <v>111.6</v>
      </c>
      <c r="K911" s="47">
        <f>K912+K913+K914</f>
        <v>60.4</v>
      </c>
      <c r="L911" s="47">
        <f>L912+L913+L914</f>
        <v>153.4</v>
      </c>
    </row>
    <row r="912" spans="1:12" ht="12.75">
      <c r="A912" s="45" t="s">
        <v>91</v>
      </c>
      <c r="B912" s="45" t="s">
        <v>92</v>
      </c>
      <c r="C912" s="46" t="s">
        <v>158</v>
      </c>
      <c r="D912" s="56" t="s">
        <v>159</v>
      </c>
      <c r="E912" s="47">
        <f t="shared" si="20"/>
        <v>464.9</v>
      </c>
      <c r="F912" s="47">
        <v>492.3</v>
      </c>
      <c r="G912" s="47">
        <v>518.9</v>
      </c>
      <c r="H912" s="47">
        <f t="shared" si="21"/>
        <v>464.9</v>
      </c>
      <c r="I912" s="47">
        <v>139.5</v>
      </c>
      <c r="J912" s="47">
        <v>111.6</v>
      </c>
      <c r="K912" s="47">
        <v>60.4</v>
      </c>
      <c r="L912" s="47">
        <v>153.4</v>
      </c>
    </row>
    <row r="913" spans="1:12" ht="12.75">
      <c r="A913" s="45" t="s">
        <v>86</v>
      </c>
      <c r="B913" s="45" t="s">
        <v>93</v>
      </c>
      <c r="C913" s="46"/>
      <c r="D913" s="56"/>
      <c r="E913" s="47">
        <f t="shared" si="20"/>
        <v>0</v>
      </c>
      <c r="F913" s="47"/>
      <c r="G913" s="47"/>
      <c r="H913" s="47">
        <f t="shared" si="21"/>
        <v>0</v>
      </c>
      <c r="I913" s="47"/>
      <c r="J913" s="47"/>
      <c r="K913" s="47"/>
      <c r="L913" s="47"/>
    </row>
    <row r="914" spans="1:12" ht="12.75">
      <c r="A914" s="45" t="s">
        <v>94</v>
      </c>
      <c r="B914" s="45" t="s">
        <v>95</v>
      </c>
      <c r="C914" s="46"/>
      <c r="D914" s="56"/>
      <c r="E914" s="47">
        <f t="shared" si="20"/>
        <v>0</v>
      </c>
      <c r="F914" s="47"/>
      <c r="G914" s="47"/>
      <c r="H914" s="47">
        <f t="shared" si="21"/>
        <v>0</v>
      </c>
      <c r="I914" s="47"/>
      <c r="J914" s="47"/>
      <c r="K914" s="47"/>
      <c r="L914" s="47"/>
    </row>
    <row r="915" spans="1:12" ht="12.75">
      <c r="A915" s="49" t="s">
        <v>96</v>
      </c>
      <c r="B915" s="45">
        <v>262</v>
      </c>
      <c r="C915" s="46"/>
      <c r="D915" s="56"/>
      <c r="E915" s="47">
        <f t="shared" si="20"/>
        <v>0</v>
      </c>
      <c r="F915" s="47"/>
      <c r="G915" s="47"/>
      <c r="H915" s="47">
        <f t="shared" si="21"/>
        <v>0</v>
      </c>
      <c r="I915" s="47"/>
      <c r="J915" s="47"/>
      <c r="K915" s="47"/>
      <c r="L915" s="47"/>
    </row>
    <row r="916" spans="1:12" ht="12.75">
      <c r="A916" s="49" t="s">
        <v>97</v>
      </c>
      <c r="B916" s="45">
        <v>290</v>
      </c>
      <c r="C916" s="46"/>
      <c r="D916" s="56"/>
      <c r="E916" s="47">
        <f t="shared" si="20"/>
        <v>0</v>
      </c>
      <c r="F916" s="47">
        <f>F917+F918</f>
        <v>0</v>
      </c>
      <c r="G916" s="47">
        <f>G917+G918</f>
        <v>0</v>
      </c>
      <c r="H916" s="47">
        <f t="shared" si="21"/>
        <v>0</v>
      </c>
      <c r="I916" s="47">
        <f>I917+I918</f>
        <v>0</v>
      </c>
      <c r="J916" s="47">
        <f>J917+J918</f>
        <v>0</v>
      </c>
      <c r="K916" s="47">
        <f>K917+K918</f>
        <v>0</v>
      </c>
      <c r="L916" s="47">
        <f>L917+L918</f>
        <v>0</v>
      </c>
    </row>
    <row r="917" spans="1:12" ht="12.75">
      <c r="A917" s="53" t="s">
        <v>98</v>
      </c>
      <c r="B917" s="45" t="s">
        <v>99</v>
      </c>
      <c r="C917" s="46"/>
      <c r="D917" s="56"/>
      <c r="E917" s="47">
        <f t="shared" si="20"/>
        <v>0</v>
      </c>
      <c r="F917" s="47"/>
      <c r="G917" s="47"/>
      <c r="H917" s="47">
        <f t="shared" si="21"/>
        <v>0</v>
      </c>
      <c r="I917" s="47"/>
      <c r="J917" s="47"/>
      <c r="K917" s="47"/>
      <c r="L917" s="47"/>
    </row>
    <row r="918" spans="1:12" ht="12.75">
      <c r="A918" s="45" t="s">
        <v>100</v>
      </c>
      <c r="B918" s="45" t="s">
        <v>101</v>
      </c>
      <c r="C918" s="46"/>
      <c r="D918" s="56"/>
      <c r="E918" s="47">
        <f t="shared" si="20"/>
        <v>0</v>
      </c>
      <c r="F918" s="47"/>
      <c r="G918" s="47"/>
      <c r="H918" s="47">
        <f t="shared" si="21"/>
        <v>0</v>
      </c>
      <c r="I918" s="47"/>
      <c r="J918" s="47"/>
      <c r="K918" s="47"/>
      <c r="L918" s="47"/>
    </row>
    <row r="919" spans="1:12" ht="12.75">
      <c r="A919" s="54" t="s">
        <v>102</v>
      </c>
      <c r="B919" s="45">
        <v>300</v>
      </c>
      <c r="C919" s="46"/>
      <c r="D919" s="56"/>
      <c r="E919" s="47">
        <f t="shared" si="20"/>
        <v>104.19999999999999</v>
      </c>
      <c r="F919" s="47">
        <f>F920+F921</f>
        <v>110.4</v>
      </c>
      <c r="G919" s="47">
        <f>G920+G921</f>
        <v>116.5</v>
      </c>
      <c r="H919" s="47">
        <f t="shared" si="21"/>
        <v>104.19999999999999</v>
      </c>
      <c r="I919" s="47">
        <f>I920+I921</f>
        <v>31.3</v>
      </c>
      <c r="J919" s="47">
        <f>J920+J921</f>
        <v>25</v>
      </c>
      <c r="K919" s="47">
        <f>K920+K921</f>
        <v>13.5</v>
      </c>
      <c r="L919" s="47">
        <f>L920+L921</f>
        <v>34.4</v>
      </c>
    </row>
    <row r="920" spans="1:12" ht="12.75">
      <c r="A920" s="49" t="s">
        <v>103</v>
      </c>
      <c r="B920" s="45">
        <v>310</v>
      </c>
      <c r="C920" s="46"/>
      <c r="D920" s="56"/>
      <c r="E920" s="47">
        <f t="shared" si="20"/>
        <v>0</v>
      </c>
      <c r="F920" s="47"/>
      <c r="G920" s="47"/>
      <c r="H920" s="47">
        <f t="shared" si="21"/>
        <v>0</v>
      </c>
      <c r="I920" s="47"/>
      <c r="J920" s="47"/>
      <c r="K920" s="47"/>
      <c r="L920" s="47"/>
    </row>
    <row r="921" spans="1:12" ht="12.75">
      <c r="A921" s="49" t="s">
        <v>104</v>
      </c>
      <c r="B921" s="45">
        <v>340</v>
      </c>
      <c r="C921" s="46"/>
      <c r="D921" s="56"/>
      <c r="E921" s="47">
        <f t="shared" si="20"/>
        <v>104.19999999999999</v>
      </c>
      <c r="F921" s="47">
        <f>F922+F923+F924+F925+F926+F927</f>
        <v>110.4</v>
      </c>
      <c r="G921" s="47">
        <f>G922+G923+G924+G925+G926+G927</f>
        <v>116.5</v>
      </c>
      <c r="H921" s="47">
        <f t="shared" si="21"/>
        <v>104.19999999999999</v>
      </c>
      <c r="I921" s="47">
        <f>I922+I923+I924+I925+I926+I927</f>
        <v>31.3</v>
      </c>
      <c r="J921" s="47">
        <f>J922+J923+J924+J925+J926+J927</f>
        <v>25</v>
      </c>
      <c r="K921" s="47">
        <f>K922+K923+K924+K925+K926+K927</f>
        <v>13.5</v>
      </c>
      <c r="L921" s="47">
        <f>L922+L923+L924+L925+L926+L927</f>
        <v>34.4</v>
      </c>
    </row>
    <row r="922" spans="1:12" ht="12.75">
      <c r="A922" s="45" t="s">
        <v>105</v>
      </c>
      <c r="B922" s="45" t="s">
        <v>106</v>
      </c>
      <c r="C922" s="46" t="s">
        <v>158</v>
      </c>
      <c r="D922" s="77" t="s">
        <v>160</v>
      </c>
      <c r="E922" s="47">
        <f t="shared" si="20"/>
        <v>0</v>
      </c>
      <c r="F922" s="47"/>
      <c r="G922" s="47"/>
      <c r="H922" s="47">
        <f t="shared" si="21"/>
        <v>0</v>
      </c>
      <c r="I922" s="47"/>
      <c r="J922" s="47"/>
      <c r="K922" s="47"/>
      <c r="L922" s="47"/>
    </row>
    <row r="923" spans="1:12" ht="12.75">
      <c r="A923" s="45" t="s">
        <v>105</v>
      </c>
      <c r="B923" s="45" t="s">
        <v>106</v>
      </c>
      <c r="C923" s="46" t="s">
        <v>158</v>
      </c>
      <c r="D923" s="77" t="s">
        <v>161</v>
      </c>
      <c r="E923" s="47">
        <f t="shared" si="20"/>
        <v>104.19999999999999</v>
      </c>
      <c r="F923" s="47">
        <v>110.4</v>
      </c>
      <c r="G923" s="47">
        <v>116.5</v>
      </c>
      <c r="H923" s="47">
        <f t="shared" si="21"/>
        <v>104.19999999999999</v>
      </c>
      <c r="I923" s="47">
        <v>31.3</v>
      </c>
      <c r="J923" s="47">
        <v>25</v>
      </c>
      <c r="K923" s="47">
        <v>13.5</v>
      </c>
      <c r="L923" s="47">
        <v>34.4</v>
      </c>
    </row>
    <row r="924" spans="1:12" ht="12.75">
      <c r="A924" s="45" t="s">
        <v>107</v>
      </c>
      <c r="B924" s="45" t="s">
        <v>108</v>
      </c>
      <c r="C924" s="46"/>
      <c r="D924" s="56"/>
      <c r="E924" s="47">
        <f t="shared" si="20"/>
        <v>0</v>
      </c>
      <c r="F924" s="47"/>
      <c r="G924" s="47"/>
      <c r="H924" s="47">
        <f t="shared" si="21"/>
        <v>0</v>
      </c>
      <c r="I924" s="47"/>
      <c r="J924" s="47"/>
      <c r="K924" s="47"/>
      <c r="L924" s="47"/>
    </row>
    <row r="925" spans="1:12" ht="12.75">
      <c r="A925" s="45" t="s">
        <v>109</v>
      </c>
      <c r="B925" s="45" t="s">
        <v>110</v>
      </c>
      <c r="C925" s="46"/>
      <c r="D925" s="56"/>
      <c r="E925" s="47">
        <f t="shared" si="20"/>
        <v>0</v>
      </c>
      <c r="F925" s="47"/>
      <c r="G925" s="47"/>
      <c r="H925" s="47">
        <f t="shared" si="21"/>
        <v>0</v>
      </c>
      <c r="I925" s="47"/>
      <c r="J925" s="47"/>
      <c r="K925" s="47"/>
      <c r="L925" s="47"/>
    </row>
    <row r="926" spans="1:12" ht="12.75">
      <c r="A926" s="45" t="s">
        <v>111</v>
      </c>
      <c r="B926" s="45" t="s">
        <v>112</v>
      </c>
      <c r="C926" s="46"/>
      <c r="D926" s="56"/>
      <c r="E926" s="47">
        <f t="shared" si="20"/>
        <v>0</v>
      </c>
      <c r="F926" s="47"/>
      <c r="G926" s="47"/>
      <c r="H926" s="47">
        <f t="shared" si="21"/>
        <v>0</v>
      </c>
      <c r="I926" s="47"/>
      <c r="J926" s="47"/>
      <c r="K926" s="47"/>
      <c r="L926" s="47"/>
    </row>
    <row r="927" spans="1:12" ht="12.75">
      <c r="A927" s="45" t="s">
        <v>113</v>
      </c>
      <c r="B927" s="45" t="s">
        <v>114</v>
      </c>
      <c r="C927" s="46"/>
      <c r="D927" s="56"/>
      <c r="E927" s="47">
        <f t="shared" si="20"/>
        <v>0</v>
      </c>
      <c r="F927" s="47"/>
      <c r="G927" s="47"/>
      <c r="H927" s="47">
        <f t="shared" si="21"/>
        <v>0</v>
      </c>
      <c r="I927" s="47"/>
      <c r="J927" s="47"/>
      <c r="K927" s="47"/>
      <c r="L927" s="47"/>
    </row>
    <row r="928" spans="1:12" ht="12.75">
      <c r="A928" s="49" t="s">
        <v>115</v>
      </c>
      <c r="B928" s="55"/>
      <c r="C928" s="46" t="s">
        <v>158</v>
      </c>
      <c r="D928" s="56" t="s">
        <v>159</v>
      </c>
      <c r="E928" s="47">
        <f t="shared" si="20"/>
        <v>569.0999999999999</v>
      </c>
      <c r="F928" s="47">
        <f>F889+F919</f>
        <v>602.7</v>
      </c>
      <c r="G928" s="47">
        <f>G889+G919</f>
        <v>635.4</v>
      </c>
      <c r="H928" s="47">
        <f t="shared" si="21"/>
        <v>569.0999999999999</v>
      </c>
      <c r="I928" s="47">
        <f>I889+I919</f>
        <v>170.8</v>
      </c>
      <c r="J928" s="47">
        <f>J889+J919</f>
        <v>136.6</v>
      </c>
      <c r="K928" s="47">
        <f>K889+K919</f>
        <v>73.9</v>
      </c>
      <c r="L928" s="47">
        <f>L889+L919</f>
        <v>187.8</v>
      </c>
    </row>
    <row r="929" spans="1:3" ht="8.25" customHeight="1">
      <c r="A929" s="57"/>
      <c r="C929" s="58"/>
    </row>
    <row r="930" spans="1:4" ht="12.75">
      <c r="A930" s="59" t="s">
        <v>116</v>
      </c>
      <c r="C930" s="58" t="s">
        <v>117</v>
      </c>
      <c r="D930" t="str">
        <f>D844</f>
        <v>Гнидина С.А.</v>
      </c>
    </row>
    <row r="931" ht="9" customHeight="1">
      <c r="C931" s="58"/>
    </row>
    <row r="932" spans="1:4" ht="12.75">
      <c r="A932" s="59" t="s">
        <v>118</v>
      </c>
      <c r="C932" s="58" t="s">
        <v>117</v>
      </c>
      <c r="D932" t="str">
        <f>D846</f>
        <v>Ковалева Н.Б.</v>
      </c>
    </row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spans="6:9" ht="15" hidden="1">
      <c r="F951" s="1" t="s">
        <v>0</v>
      </c>
      <c r="I951" s="1" t="s">
        <v>0</v>
      </c>
    </row>
    <row r="952" spans="4:5" ht="12.75" hidden="1">
      <c r="D952" s="2" t="s">
        <v>1</v>
      </c>
      <c r="E952" s="60"/>
    </row>
    <row r="953" spans="5:10" ht="12.75" hidden="1">
      <c r="E953" s="3" t="s">
        <v>2</v>
      </c>
      <c r="F953" s="3"/>
      <c r="G953" s="4"/>
      <c r="H953" s="5" t="s">
        <v>2</v>
      </c>
      <c r="I953" s="4"/>
      <c r="J953" s="4"/>
    </row>
    <row r="954" spans="4:11" ht="18" customHeight="1" hidden="1">
      <c r="D954" s="6"/>
      <c r="E954" s="7"/>
      <c r="F954" s="7"/>
      <c r="G954" s="8" t="s">
        <v>3</v>
      </c>
      <c r="H954" s="9"/>
      <c r="I954" s="9"/>
      <c r="J954" s="10" t="s">
        <v>3</v>
      </c>
      <c r="K954" s="10"/>
    </row>
    <row r="955" spans="5:8" ht="12.75" hidden="1">
      <c r="E955" t="s">
        <v>4</v>
      </c>
      <c r="H955" t="s">
        <v>4</v>
      </c>
    </row>
    <row r="956" spans="5:11" ht="12.75" hidden="1">
      <c r="E956" s="11" t="s">
        <v>5</v>
      </c>
      <c r="F956" s="12" t="s">
        <v>6</v>
      </c>
      <c r="G956" s="13" t="s">
        <v>7</v>
      </c>
      <c r="I956" s="11" t="s">
        <v>5</v>
      </c>
      <c r="J956" s="12" t="s">
        <v>6</v>
      </c>
      <c r="K956" s="13" t="s">
        <v>7</v>
      </c>
    </row>
    <row r="957" ht="12.75" hidden="1"/>
    <row r="958" spans="1:8" ht="14.25" hidden="1">
      <c r="A958" s="83"/>
      <c r="B958" s="84" t="s">
        <v>162</v>
      </c>
      <c r="C958" s="85"/>
      <c r="D958" s="85"/>
      <c r="E958" s="85"/>
      <c r="F958" s="85"/>
      <c r="G958" s="85"/>
      <c r="H958" s="85"/>
    </row>
    <row r="959" spans="1:8" ht="14.25" hidden="1">
      <c r="A959" s="86" t="s">
        <v>163</v>
      </c>
      <c r="B959" s="85"/>
      <c r="C959" s="85"/>
      <c r="D959" s="85"/>
      <c r="E959" s="85"/>
      <c r="F959" s="85"/>
      <c r="G959" s="85"/>
      <c r="H959" s="85"/>
    </row>
    <row r="960" spans="1:8" ht="14.25" hidden="1">
      <c r="A960" s="84" t="s">
        <v>164</v>
      </c>
      <c r="B960" s="85"/>
      <c r="C960" s="85"/>
      <c r="D960" s="85"/>
      <c r="E960" s="85"/>
      <c r="F960" s="85"/>
      <c r="G960" s="85"/>
      <c r="H960" s="85"/>
    </row>
    <row r="961" spans="2:12" ht="12.75" hidden="1">
      <c r="B961" s="18" t="s">
        <v>165</v>
      </c>
      <c r="C961" s="85"/>
      <c r="F961" s="2"/>
      <c r="G961" s="19" t="s">
        <v>13</v>
      </c>
      <c r="L961" s="20" t="s">
        <v>13</v>
      </c>
    </row>
    <row r="962" spans="1:12" ht="12.75" hidden="1">
      <c r="A962" s="87" t="s">
        <v>166</v>
      </c>
      <c r="D962" t="s">
        <v>167</v>
      </c>
      <c r="F962" s="21" t="s">
        <v>14</v>
      </c>
      <c r="G962" s="22" t="s">
        <v>15</v>
      </c>
      <c r="K962" s="13" t="s">
        <v>14</v>
      </c>
      <c r="L962" s="23" t="s">
        <v>15</v>
      </c>
    </row>
    <row r="963" spans="6:12" ht="12.75" hidden="1">
      <c r="F963" s="21" t="s">
        <v>16</v>
      </c>
      <c r="G963" s="22" t="s">
        <v>17</v>
      </c>
      <c r="K963" s="13" t="s">
        <v>16</v>
      </c>
      <c r="L963" s="23" t="s">
        <v>17</v>
      </c>
    </row>
    <row r="964" spans="1:12" ht="12.75" hidden="1">
      <c r="A964" t="s">
        <v>18</v>
      </c>
      <c r="B964" t="str">
        <f>B878</f>
        <v>МОУСОШ № 51</v>
      </c>
      <c r="D964" s="24"/>
      <c r="F964" s="2"/>
      <c r="G964" s="22"/>
      <c r="L964" s="23"/>
    </row>
    <row r="965" spans="1:12" ht="12.75" hidden="1">
      <c r="A965" t="s">
        <v>19</v>
      </c>
      <c r="B965" t="str">
        <f>B879</f>
        <v> г.Тула ул.Металлургов д.2</v>
      </c>
      <c r="F965" s="21" t="s">
        <v>20</v>
      </c>
      <c r="G965" s="22" t="s">
        <v>21</v>
      </c>
      <c r="K965" s="13" t="s">
        <v>20</v>
      </c>
      <c r="L965" s="23" t="s">
        <v>21</v>
      </c>
    </row>
    <row r="966" spans="1:12" ht="12.75" hidden="1">
      <c r="A966" t="s">
        <v>22</v>
      </c>
      <c r="F966" s="21" t="s">
        <v>23</v>
      </c>
      <c r="G966" s="22" t="s">
        <v>24</v>
      </c>
      <c r="K966" s="13" t="s">
        <v>23</v>
      </c>
      <c r="L966" s="23" t="s">
        <v>24</v>
      </c>
    </row>
    <row r="967" spans="1:12" ht="12.75" hidden="1">
      <c r="A967" t="s">
        <v>25</v>
      </c>
      <c r="B967" s="5" t="str">
        <f>B881</f>
        <v>Управление образования администрации города Тулы</v>
      </c>
      <c r="F967" s="21" t="s">
        <v>27</v>
      </c>
      <c r="G967" s="22" t="s">
        <v>28</v>
      </c>
      <c r="K967" s="13" t="s">
        <v>27</v>
      </c>
      <c r="L967" s="23" t="s">
        <v>28</v>
      </c>
    </row>
    <row r="968" spans="1:12" ht="12.75" hidden="1">
      <c r="A968" t="s">
        <v>29</v>
      </c>
      <c r="B968" s="88" t="str">
        <f>B882</f>
        <v>Общее образование</v>
      </c>
      <c r="C968" s="6"/>
      <c r="F968" s="21" t="s">
        <v>31</v>
      </c>
      <c r="G968" s="89"/>
      <c r="K968" s="13" t="s">
        <v>31</v>
      </c>
      <c r="L968" s="23">
        <f>G968</f>
        <v>0</v>
      </c>
    </row>
    <row r="969" spans="1:12" ht="12.75" hidden="1">
      <c r="A969" t="s">
        <v>33</v>
      </c>
      <c r="B969" s="90"/>
      <c r="C969" s="91"/>
      <c r="D969" s="91"/>
      <c r="E969" s="91"/>
      <c r="F969" s="21" t="s">
        <v>35</v>
      </c>
      <c r="G969" s="89"/>
      <c r="H969" s="6"/>
      <c r="K969" s="13" t="s">
        <v>35</v>
      </c>
      <c r="L969" s="23">
        <f>G969</f>
        <v>0</v>
      </c>
    </row>
    <row r="970" spans="1:12" ht="12.75" hidden="1">
      <c r="A970" t="s">
        <v>37</v>
      </c>
      <c r="B970" s="25" t="str">
        <f>B884</f>
        <v>выполнение функций бюджетными учреждениями</v>
      </c>
      <c r="C970" s="26"/>
      <c r="D970" s="26"/>
      <c r="E970" s="26"/>
      <c r="F970" s="21" t="s">
        <v>39</v>
      </c>
      <c r="G970" s="27" t="s">
        <v>40</v>
      </c>
      <c r="H970" s="6"/>
      <c r="K970" s="13" t="s">
        <v>39</v>
      </c>
      <c r="L970" s="23" t="str">
        <f>G970</f>
        <v>001</v>
      </c>
    </row>
    <row r="971" spans="1:12" ht="9.75" customHeight="1" hidden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</row>
    <row r="972" spans="1:12" ht="12.75" hidden="1">
      <c r="A972" s="29"/>
      <c r="B972" s="33" t="s">
        <v>41</v>
      </c>
      <c r="C972" s="31" t="s">
        <v>42</v>
      </c>
      <c r="D972" s="32"/>
      <c r="E972" s="33" t="s">
        <v>43</v>
      </c>
      <c r="F972" s="33" t="s">
        <v>44</v>
      </c>
      <c r="G972" s="33" t="s">
        <v>45</v>
      </c>
      <c r="H972" s="33" t="s">
        <v>46</v>
      </c>
      <c r="I972" s="34"/>
      <c r="J972" s="35" t="s">
        <v>47</v>
      </c>
      <c r="K972" s="35"/>
      <c r="L972" s="36"/>
    </row>
    <row r="973" spans="1:12" ht="39.75" customHeight="1" hidden="1">
      <c r="A973" s="37" t="s">
        <v>48</v>
      </c>
      <c r="B973" s="92"/>
      <c r="C973" s="39" t="s">
        <v>49</v>
      </c>
      <c r="D973" s="40" t="s">
        <v>50</v>
      </c>
      <c r="E973" s="41"/>
      <c r="F973" s="41"/>
      <c r="G973" s="41"/>
      <c r="H973" s="42"/>
      <c r="I973" s="39" t="s">
        <v>51</v>
      </c>
      <c r="J973" s="39" t="s">
        <v>52</v>
      </c>
      <c r="K973" s="39" t="s">
        <v>53</v>
      </c>
      <c r="L973" s="39" t="s">
        <v>54</v>
      </c>
    </row>
    <row r="974" spans="1:12" ht="12.75" hidden="1">
      <c r="A974" s="43">
        <v>1</v>
      </c>
      <c r="B974" s="43">
        <v>2</v>
      </c>
      <c r="C974" s="43">
        <v>3</v>
      </c>
      <c r="D974" s="43">
        <v>4</v>
      </c>
      <c r="E974" s="43">
        <v>5</v>
      </c>
      <c r="F974" s="43">
        <v>6</v>
      </c>
      <c r="G974" s="43">
        <v>7</v>
      </c>
      <c r="H974" s="43">
        <v>5</v>
      </c>
      <c r="I974" s="43">
        <v>6</v>
      </c>
      <c r="J974" s="43">
        <v>7</v>
      </c>
      <c r="K974" s="43">
        <v>8</v>
      </c>
      <c r="L974" s="43">
        <v>9</v>
      </c>
    </row>
    <row r="975" spans="1:12" ht="12.75" hidden="1">
      <c r="A975" s="44" t="s">
        <v>55</v>
      </c>
      <c r="B975" s="45">
        <v>200</v>
      </c>
      <c r="C975" s="43"/>
      <c r="D975" s="43"/>
      <c r="E975" s="47">
        <f aca="true" t="shared" si="22" ref="E975:E1014">I975</f>
        <v>0</v>
      </c>
      <c r="F975" s="47">
        <f>F976+F982+F1001+F1002</f>
        <v>0</v>
      </c>
      <c r="G975" s="47">
        <f>G976+G982+G1001+G1002</f>
        <v>0</v>
      </c>
      <c r="H975" s="47">
        <f aca="true" t="shared" si="23" ref="H975:H1014">SUM(I975:L975)</f>
        <v>0</v>
      </c>
      <c r="I975" s="47">
        <f>I976+I982+I1001+I1002</f>
        <v>0</v>
      </c>
      <c r="J975" s="47">
        <f>J976+J982+J1001+J1002</f>
        <v>0</v>
      </c>
      <c r="K975" s="47">
        <f>K976+K982+K1001+K1002</f>
        <v>0</v>
      </c>
      <c r="L975" s="47">
        <f>L976+L982+L1001+L1002</f>
        <v>0</v>
      </c>
    </row>
    <row r="976" spans="1:12" ht="12.75" hidden="1">
      <c r="A976" s="48" t="s">
        <v>58</v>
      </c>
      <c r="B976" s="45">
        <v>210</v>
      </c>
      <c r="C976" s="43"/>
      <c r="D976" s="43"/>
      <c r="E976" s="47">
        <f t="shared" si="22"/>
        <v>0</v>
      </c>
      <c r="F976" s="47">
        <f>F977+F978+F981</f>
        <v>0</v>
      </c>
      <c r="G976" s="47">
        <f>G977+G978+G981</f>
        <v>0</v>
      </c>
      <c r="H976" s="47">
        <f t="shared" si="23"/>
        <v>0</v>
      </c>
      <c r="I976" s="47">
        <f>I977+I978+I981</f>
        <v>0</v>
      </c>
      <c r="J976" s="47">
        <f>J977+J978+J981</f>
        <v>0</v>
      </c>
      <c r="K976" s="47">
        <f>K977+K978+K981</f>
        <v>0</v>
      </c>
      <c r="L976" s="47">
        <f>L977+L978+L981</f>
        <v>0</v>
      </c>
    </row>
    <row r="977" spans="1:12" ht="12.75" hidden="1">
      <c r="A977" s="49" t="s">
        <v>59</v>
      </c>
      <c r="B977" s="45">
        <v>211</v>
      </c>
      <c r="C977" s="46"/>
      <c r="D977" s="56"/>
      <c r="E977" s="47">
        <f t="shared" si="22"/>
        <v>0</v>
      </c>
      <c r="F977" s="47"/>
      <c r="G977" s="47"/>
      <c r="H977" s="47">
        <f t="shared" si="23"/>
        <v>0</v>
      </c>
      <c r="I977" s="47"/>
      <c r="J977" s="47"/>
      <c r="K977" s="47"/>
      <c r="L977" s="47"/>
    </row>
    <row r="978" spans="1:12" ht="12.75" hidden="1">
      <c r="A978" s="50" t="s">
        <v>60</v>
      </c>
      <c r="B978" s="51">
        <v>212</v>
      </c>
      <c r="C978" s="46"/>
      <c r="D978" s="56"/>
      <c r="E978" s="47">
        <f t="shared" si="22"/>
        <v>0</v>
      </c>
      <c r="F978" s="47">
        <f>F979+F980</f>
        <v>0</v>
      </c>
      <c r="G978" s="47">
        <f>G979+G980</f>
        <v>0</v>
      </c>
      <c r="H978" s="47">
        <f t="shared" si="23"/>
        <v>0</v>
      </c>
      <c r="I978" s="47">
        <f>I979+I980</f>
        <v>0</v>
      </c>
      <c r="J978" s="47">
        <f>J979+J980</f>
        <v>0</v>
      </c>
      <c r="K978" s="47">
        <f>K979+K980</f>
        <v>0</v>
      </c>
      <c r="L978" s="47">
        <f>L979+L980</f>
        <v>0</v>
      </c>
    </row>
    <row r="979" spans="1:12" ht="12.75" hidden="1">
      <c r="A979" s="45" t="s">
        <v>61</v>
      </c>
      <c r="B979" s="51" t="s">
        <v>62</v>
      </c>
      <c r="C979" s="46"/>
      <c r="D979" s="56"/>
      <c r="E979" s="47">
        <f t="shared" si="22"/>
        <v>0</v>
      </c>
      <c r="F979" s="47"/>
      <c r="G979" s="47"/>
      <c r="H979" s="47">
        <f t="shared" si="23"/>
        <v>0</v>
      </c>
      <c r="I979" s="47"/>
      <c r="J979" s="47"/>
      <c r="K979" s="47"/>
      <c r="L979" s="47"/>
    </row>
    <row r="980" spans="1:12" ht="12.75" hidden="1">
      <c r="A980" s="45" t="s">
        <v>63</v>
      </c>
      <c r="B980" s="51" t="s">
        <v>64</v>
      </c>
      <c r="C980" s="46"/>
      <c r="D980" s="56"/>
      <c r="E980" s="47">
        <f t="shared" si="22"/>
        <v>0</v>
      </c>
      <c r="F980" s="47"/>
      <c r="G980" s="47"/>
      <c r="H980" s="47">
        <f t="shared" si="23"/>
        <v>0</v>
      </c>
      <c r="I980" s="47"/>
      <c r="J980" s="47"/>
      <c r="K980" s="47"/>
      <c r="L980" s="47"/>
    </row>
    <row r="981" spans="1:12" ht="12.75" hidden="1">
      <c r="A981" s="52" t="s">
        <v>65</v>
      </c>
      <c r="B981" s="51">
        <v>213</v>
      </c>
      <c r="C981" s="46"/>
      <c r="D981" s="56"/>
      <c r="E981" s="47">
        <f t="shared" si="22"/>
        <v>0</v>
      </c>
      <c r="F981" s="47"/>
      <c r="G981" s="47"/>
      <c r="H981" s="47">
        <f t="shared" si="23"/>
        <v>0</v>
      </c>
      <c r="I981" s="47"/>
      <c r="J981" s="47"/>
      <c r="K981" s="47"/>
      <c r="L981" s="47"/>
    </row>
    <row r="982" spans="1:12" ht="12.75" hidden="1">
      <c r="A982" s="44" t="s">
        <v>66</v>
      </c>
      <c r="B982" s="51">
        <v>220</v>
      </c>
      <c r="C982" s="46"/>
      <c r="D982" s="56"/>
      <c r="E982" s="47">
        <f t="shared" si="22"/>
        <v>0</v>
      </c>
      <c r="F982" s="47">
        <f>F983+F984+F985+F991+F992+F997</f>
        <v>0</v>
      </c>
      <c r="G982" s="47">
        <f>G983+G984+G985+G991+G992+G997</f>
        <v>0</v>
      </c>
      <c r="H982" s="47">
        <f t="shared" si="23"/>
        <v>0</v>
      </c>
      <c r="I982" s="47">
        <f>I983+I984+I985+I991+I992+I997</f>
        <v>0</v>
      </c>
      <c r="J982" s="47">
        <f>J983+J984+J985+J991+J992+J997</f>
        <v>0</v>
      </c>
      <c r="K982" s="47">
        <f>K983+K984+K985+K991+K992+K997</f>
        <v>0</v>
      </c>
      <c r="L982" s="47">
        <f>L983+L984+L985+L991+L992+L997</f>
        <v>0</v>
      </c>
    </row>
    <row r="983" spans="1:12" ht="12.75" hidden="1">
      <c r="A983" s="52" t="s">
        <v>67</v>
      </c>
      <c r="B983" s="51">
        <v>221</v>
      </c>
      <c r="C983" s="46"/>
      <c r="D983" s="56"/>
      <c r="E983" s="47">
        <f t="shared" si="22"/>
        <v>0</v>
      </c>
      <c r="F983" s="47"/>
      <c r="G983" s="47"/>
      <c r="H983" s="47">
        <f t="shared" si="23"/>
        <v>0</v>
      </c>
      <c r="I983" s="47"/>
      <c r="J983" s="47"/>
      <c r="K983" s="47"/>
      <c r="L983" s="47"/>
    </row>
    <row r="984" spans="1:12" ht="12.75" hidden="1">
      <c r="A984" s="52" t="s">
        <v>68</v>
      </c>
      <c r="B984" s="51">
        <v>222</v>
      </c>
      <c r="C984" s="46"/>
      <c r="D984" s="56"/>
      <c r="E984" s="47">
        <f t="shared" si="22"/>
        <v>0</v>
      </c>
      <c r="F984" s="47"/>
      <c r="G984" s="47"/>
      <c r="H984" s="47">
        <f t="shared" si="23"/>
        <v>0</v>
      </c>
      <c r="I984" s="47"/>
      <c r="J984" s="47"/>
      <c r="K984" s="47"/>
      <c r="L984" s="47"/>
    </row>
    <row r="985" spans="1:12" ht="12.75" hidden="1">
      <c r="A985" s="52" t="s">
        <v>69</v>
      </c>
      <c r="B985" s="51">
        <v>223</v>
      </c>
      <c r="C985" s="46"/>
      <c r="D985" s="56"/>
      <c r="E985" s="47">
        <f t="shared" si="22"/>
        <v>0</v>
      </c>
      <c r="F985" s="47">
        <f>F986+F987+F988+F989+F990</f>
        <v>0</v>
      </c>
      <c r="G985" s="47">
        <f>G986+G987+G988+G989+G990</f>
        <v>0</v>
      </c>
      <c r="H985" s="47">
        <f t="shared" si="23"/>
        <v>0</v>
      </c>
      <c r="I985" s="47">
        <f>I986+I987+I988+I989+I990</f>
        <v>0</v>
      </c>
      <c r="J985" s="47">
        <f>J986+J987+J988+J989+J990</f>
        <v>0</v>
      </c>
      <c r="K985" s="47">
        <f>K986+K987+K988+K989+K990</f>
        <v>0</v>
      </c>
      <c r="L985" s="47">
        <f>L986+L987+L988+L989+L990</f>
        <v>0</v>
      </c>
    </row>
    <row r="986" spans="1:12" ht="12.75" hidden="1">
      <c r="A986" s="51" t="s">
        <v>70</v>
      </c>
      <c r="B986" s="51" t="s">
        <v>71</v>
      </c>
      <c r="C986" s="46"/>
      <c r="D986" s="56"/>
      <c r="E986" s="47">
        <f t="shared" si="22"/>
        <v>0</v>
      </c>
      <c r="F986" s="47"/>
      <c r="G986" s="47"/>
      <c r="H986" s="47">
        <f t="shared" si="23"/>
        <v>0</v>
      </c>
      <c r="I986" s="47"/>
      <c r="J986" s="47"/>
      <c r="K986" s="47"/>
      <c r="L986" s="47"/>
    </row>
    <row r="987" spans="1:12" ht="12.75" hidden="1">
      <c r="A987" s="51" t="s">
        <v>72</v>
      </c>
      <c r="B987" s="51" t="s">
        <v>73</v>
      </c>
      <c r="C987" s="46"/>
      <c r="D987" s="56"/>
      <c r="E987" s="47">
        <f t="shared" si="22"/>
        <v>0</v>
      </c>
      <c r="F987" s="47"/>
      <c r="G987" s="47"/>
      <c r="H987" s="47">
        <f t="shared" si="23"/>
        <v>0</v>
      </c>
      <c r="I987" s="47"/>
      <c r="J987" s="47"/>
      <c r="K987" s="47"/>
      <c r="L987" s="47"/>
    </row>
    <row r="988" spans="1:12" ht="12.75" hidden="1">
      <c r="A988" s="51" t="s">
        <v>74</v>
      </c>
      <c r="B988" s="51" t="s">
        <v>75</v>
      </c>
      <c r="C988" s="46"/>
      <c r="D988" s="56"/>
      <c r="E988" s="47">
        <f t="shared" si="22"/>
        <v>0</v>
      </c>
      <c r="F988" s="47"/>
      <c r="G988" s="47"/>
      <c r="H988" s="47">
        <f t="shared" si="23"/>
        <v>0</v>
      </c>
      <c r="I988" s="47"/>
      <c r="J988" s="47"/>
      <c r="K988" s="47"/>
      <c r="L988" s="47"/>
    </row>
    <row r="989" spans="1:12" ht="12.75" hidden="1">
      <c r="A989" s="51" t="s">
        <v>76</v>
      </c>
      <c r="B989" s="51" t="s">
        <v>77</v>
      </c>
      <c r="C989" s="46"/>
      <c r="D989" s="56"/>
      <c r="E989" s="47">
        <f t="shared" si="22"/>
        <v>0</v>
      </c>
      <c r="F989" s="47"/>
      <c r="G989" s="47"/>
      <c r="H989" s="47">
        <f t="shared" si="23"/>
        <v>0</v>
      </c>
      <c r="I989" s="47"/>
      <c r="J989" s="47"/>
      <c r="K989" s="47"/>
      <c r="L989" s="47"/>
    </row>
    <row r="990" spans="1:12" ht="12.75" hidden="1">
      <c r="A990" s="51" t="s">
        <v>78</v>
      </c>
      <c r="B990" s="51" t="s">
        <v>79</v>
      </c>
      <c r="C990" s="46"/>
      <c r="D990" s="56"/>
      <c r="E990" s="47">
        <f t="shared" si="22"/>
        <v>0</v>
      </c>
      <c r="F990" s="47"/>
      <c r="G990" s="47"/>
      <c r="H990" s="47">
        <f t="shared" si="23"/>
        <v>0</v>
      </c>
      <c r="I990" s="47"/>
      <c r="J990" s="47"/>
      <c r="K990" s="47"/>
      <c r="L990" s="47"/>
    </row>
    <row r="991" spans="1:12" ht="12.75" hidden="1">
      <c r="A991" s="49" t="s">
        <v>80</v>
      </c>
      <c r="B991" s="45">
        <v>224</v>
      </c>
      <c r="C991" s="46"/>
      <c r="D991" s="56"/>
      <c r="E991" s="47">
        <f t="shared" si="22"/>
        <v>0</v>
      </c>
      <c r="F991" s="47"/>
      <c r="G991" s="47"/>
      <c r="H991" s="47">
        <f t="shared" si="23"/>
        <v>0</v>
      </c>
      <c r="I991" s="47"/>
      <c r="J991" s="47"/>
      <c r="K991" s="47"/>
      <c r="L991" s="47"/>
    </row>
    <row r="992" spans="1:12" ht="12.75" hidden="1">
      <c r="A992" s="49" t="s">
        <v>81</v>
      </c>
      <c r="B992" s="45">
        <v>225</v>
      </c>
      <c r="C992" s="46"/>
      <c r="D992" s="56"/>
      <c r="E992" s="47">
        <f t="shared" si="22"/>
        <v>0</v>
      </c>
      <c r="F992" s="47">
        <f>F993+F994+F995+F996</f>
        <v>0</v>
      </c>
      <c r="G992" s="47">
        <f>G993+G994+G995+G996</f>
        <v>0</v>
      </c>
      <c r="H992" s="47">
        <f t="shared" si="23"/>
        <v>0</v>
      </c>
      <c r="I992" s="47">
        <f>I993+I994+I995+I996</f>
        <v>0</v>
      </c>
      <c r="J992" s="47">
        <f>J993+J994+J995+J996</f>
        <v>0</v>
      </c>
      <c r="K992" s="47">
        <f>K993+K994+K995+K996</f>
        <v>0</v>
      </c>
      <c r="L992" s="47">
        <f>L993+L994+L995+L996</f>
        <v>0</v>
      </c>
    </row>
    <row r="993" spans="1:12" ht="12.75" hidden="1">
      <c r="A993" s="45" t="s">
        <v>82</v>
      </c>
      <c r="B993" s="45" t="s">
        <v>83</v>
      </c>
      <c r="C993" s="46"/>
      <c r="D993" s="56"/>
      <c r="E993" s="47">
        <f t="shared" si="22"/>
        <v>0</v>
      </c>
      <c r="F993" s="47"/>
      <c r="G993" s="47"/>
      <c r="H993" s="47">
        <f t="shared" si="23"/>
        <v>0</v>
      </c>
      <c r="I993" s="47"/>
      <c r="J993" s="47"/>
      <c r="K993" s="47"/>
      <c r="L993" s="47"/>
    </row>
    <row r="994" spans="1:12" ht="12.75" hidden="1">
      <c r="A994" s="45" t="s">
        <v>84</v>
      </c>
      <c r="B994" s="45" t="s">
        <v>85</v>
      </c>
      <c r="C994" s="46"/>
      <c r="D994" s="56"/>
      <c r="E994" s="47">
        <f t="shared" si="22"/>
        <v>0</v>
      </c>
      <c r="F994" s="47"/>
      <c r="G994" s="47"/>
      <c r="H994" s="47">
        <f t="shared" si="23"/>
        <v>0</v>
      </c>
      <c r="I994" s="47"/>
      <c r="J994" s="47"/>
      <c r="K994" s="47"/>
      <c r="L994" s="47"/>
    </row>
    <row r="995" spans="1:12" ht="12.75" hidden="1">
      <c r="A995" s="45" t="s">
        <v>86</v>
      </c>
      <c r="B995" s="45" t="s">
        <v>87</v>
      </c>
      <c r="C995" s="46"/>
      <c r="D995" s="56"/>
      <c r="E995" s="47">
        <f t="shared" si="22"/>
        <v>0</v>
      </c>
      <c r="F995" s="47"/>
      <c r="G995" s="47"/>
      <c r="H995" s="47">
        <f t="shared" si="23"/>
        <v>0</v>
      </c>
      <c r="I995" s="47"/>
      <c r="J995" s="47"/>
      <c r="K995" s="47"/>
      <c r="L995" s="47"/>
    </row>
    <row r="996" spans="1:12" ht="12.75" hidden="1">
      <c r="A996" s="45" t="s">
        <v>88</v>
      </c>
      <c r="B996" s="45" t="s">
        <v>89</v>
      </c>
      <c r="C996" s="46"/>
      <c r="D996" s="56"/>
      <c r="E996" s="47">
        <f t="shared" si="22"/>
        <v>0</v>
      </c>
      <c r="F996" s="47"/>
      <c r="G996" s="47"/>
      <c r="H996" s="47">
        <f t="shared" si="23"/>
        <v>0</v>
      </c>
      <c r="I996" s="47"/>
      <c r="J996" s="47"/>
      <c r="K996" s="47"/>
      <c r="L996" s="47"/>
    </row>
    <row r="997" spans="1:12" ht="12.75" hidden="1">
      <c r="A997" s="49" t="s">
        <v>90</v>
      </c>
      <c r="B997" s="45">
        <v>226</v>
      </c>
      <c r="C997" s="46"/>
      <c r="D997" s="56"/>
      <c r="E997" s="47">
        <f t="shared" si="22"/>
        <v>0</v>
      </c>
      <c r="F997" s="47">
        <f>F998+F999+F1000</f>
        <v>0</v>
      </c>
      <c r="G997" s="47">
        <f>G998+G999+G1000</f>
        <v>0</v>
      </c>
      <c r="H997" s="47">
        <f t="shared" si="23"/>
        <v>0</v>
      </c>
      <c r="I997" s="47">
        <f>I998+I999+I1000</f>
        <v>0</v>
      </c>
      <c r="J997" s="47">
        <f>J998+J999+J1000</f>
        <v>0</v>
      </c>
      <c r="K997" s="47">
        <f>K998+K999+K1000</f>
        <v>0</v>
      </c>
      <c r="L997" s="47">
        <f>L998+L999+L1000</f>
        <v>0</v>
      </c>
    </row>
    <row r="998" spans="1:12" ht="12.75" hidden="1">
      <c r="A998" s="45" t="s">
        <v>91</v>
      </c>
      <c r="B998" s="45" t="s">
        <v>92</v>
      </c>
      <c r="C998" s="46"/>
      <c r="D998" s="56"/>
      <c r="E998" s="47">
        <f t="shared" si="22"/>
        <v>0</v>
      </c>
      <c r="F998" s="47"/>
      <c r="G998" s="47"/>
      <c r="H998" s="47">
        <f t="shared" si="23"/>
        <v>0</v>
      </c>
      <c r="I998" s="47"/>
      <c r="J998" s="47"/>
      <c r="K998" s="47"/>
      <c r="L998" s="47"/>
    </row>
    <row r="999" spans="1:12" ht="12.75" hidden="1">
      <c r="A999" s="45" t="s">
        <v>86</v>
      </c>
      <c r="B999" s="45" t="s">
        <v>93</v>
      </c>
      <c r="C999" s="46"/>
      <c r="D999" s="56"/>
      <c r="E999" s="47">
        <f t="shared" si="22"/>
        <v>0</v>
      </c>
      <c r="F999" s="47"/>
      <c r="G999" s="47"/>
      <c r="H999" s="47">
        <f t="shared" si="23"/>
        <v>0</v>
      </c>
      <c r="I999" s="47"/>
      <c r="J999" s="47"/>
      <c r="K999" s="47"/>
      <c r="L999" s="47"/>
    </row>
    <row r="1000" spans="1:12" ht="12.75" hidden="1">
      <c r="A1000" s="45" t="s">
        <v>94</v>
      </c>
      <c r="B1000" s="45" t="s">
        <v>95</v>
      </c>
      <c r="C1000" s="46"/>
      <c r="D1000" s="56"/>
      <c r="E1000" s="47">
        <f t="shared" si="22"/>
        <v>0</v>
      </c>
      <c r="F1000" s="47"/>
      <c r="G1000" s="47"/>
      <c r="H1000" s="47">
        <f t="shared" si="23"/>
        <v>0</v>
      </c>
      <c r="I1000" s="47"/>
      <c r="J1000" s="47"/>
      <c r="K1000" s="47"/>
      <c r="L1000" s="47"/>
    </row>
    <row r="1001" spans="1:12" ht="12.75" hidden="1">
      <c r="A1001" s="49" t="s">
        <v>96</v>
      </c>
      <c r="B1001" s="45">
        <v>262</v>
      </c>
      <c r="C1001" s="46"/>
      <c r="D1001" s="56"/>
      <c r="E1001" s="47">
        <f t="shared" si="22"/>
        <v>0</v>
      </c>
      <c r="F1001" s="47"/>
      <c r="G1001" s="47"/>
      <c r="H1001" s="47">
        <f t="shared" si="23"/>
        <v>0</v>
      </c>
      <c r="I1001" s="47"/>
      <c r="J1001" s="47"/>
      <c r="K1001" s="47"/>
      <c r="L1001" s="47"/>
    </row>
    <row r="1002" spans="1:12" ht="12.75" hidden="1">
      <c r="A1002" s="49" t="s">
        <v>97</v>
      </c>
      <c r="B1002" s="45">
        <v>290</v>
      </c>
      <c r="C1002" s="46"/>
      <c r="D1002" s="56"/>
      <c r="E1002" s="47">
        <f t="shared" si="22"/>
        <v>0</v>
      </c>
      <c r="F1002" s="47">
        <f>F1003+F1004</f>
        <v>0</v>
      </c>
      <c r="G1002" s="47">
        <f>G1003+G1004</f>
        <v>0</v>
      </c>
      <c r="H1002" s="47">
        <f t="shared" si="23"/>
        <v>0</v>
      </c>
      <c r="I1002" s="47">
        <f>I1003+I1004</f>
        <v>0</v>
      </c>
      <c r="J1002" s="47">
        <f>J1003+J1004</f>
        <v>0</v>
      </c>
      <c r="K1002" s="47">
        <f>K1003+K1004</f>
        <v>0</v>
      </c>
      <c r="L1002" s="47">
        <f>L1003+L1004</f>
        <v>0</v>
      </c>
    </row>
    <row r="1003" spans="1:12" ht="12.75" hidden="1">
      <c r="A1003" s="53" t="s">
        <v>98</v>
      </c>
      <c r="B1003" s="45" t="s">
        <v>99</v>
      </c>
      <c r="C1003" s="46"/>
      <c r="D1003" s="56"/>
      <c r="E1003" s="47">
        <f t="shared" si="22"/>
        <v>0</v>
      </c>
      <c r="F1003" s="47"/>
      <c r="G1003" s="47"/>
      <c r="H1003" s="47">
        <f t="shared" si="23"/>
        <v>0</v>
      </c>
      <c r="I1003" s="47"/>
      <c r="J1003" s="47"/>
      <c r="K1003" s="47"/>
      <c r="L1003" s="47"/>
    </row>
    <row r="1004" spans="1:12" ht="12.75" hidden="1">
      <c r="A1004" s="45" t="s">
        <v>100</v>
      </c>
      <c r="B1004" s="45" t="s">
        <v>101</v>
      </c>
      <c r="C1004" s="46"/>
      <c r="D1004" s="56"/>
      <c r="E1004" s="47">
        <f t="shared" si="22"/>
        <v>0</v>
      </c>
      <c r="F1004" s="47"/>
      <c r="G1004" s="47"/>
      <c r="H1004" s="47">
        <f t="shared" si="23"/>
        <v>0</v>
      </c>
      <c r="I1004" s="47"/>
      <c r="J1004" s="47"/>
      <c r="K1004" s="47"/>
      <c r="L1004" s="47"/>
    </row>
    <row r="1005" spans="1:12" ht="12.75" hidden="1">
      <c r="A1005" s="54" t="s">
        <v>102</v>
      </c>
      <c r="B1005" s="45">
        <v>300</v>
      </c>
      <c r="C1005" s="46"/>
      <c r="D1005" s="56"/>
      <c r="E1005" s="47">
        <f t="shared" si="22"/>
        <v>0</v>
      </c>
      <c r="F1005" s="47">
        <f>F1006+F1007</f>
        <v>0</v>
      </c>
      <c r="G1005" s="47">
        <f>G1006+G1007</f>
        <v>0</v>
      </c>
      <c r="H1005" s="47">
        <f t="shared" si="23"/>
        <v>0</v>
      </c>
      <c r="I1005" s="47">
        <f>I1006+I1007</f>
        <v>0</v>
      </c>
      <c r="J1005" s="47">
        <f>J1006+J1007</f>
        <v>0</v>
      </c>
      <c r="K1005" s="47">
        <f>K1006+K1007</f>
        <v>0</v>
      </c>
      <c r="L1005" s="47">
        <f>L1006+L1007</f>
        <v>0</v>
      </c>
    </row>
    <row r="1006" spans="1:12" ht="12.75" hidden="1">
      <c r="A1006" s="49" t="s">
        <v>103</v>
      </c>
      <c r="B1006" s="45">
        <v>310</v>
      </c>
      <c r="C1006" s="46"/>
      <c r="D1006" s="56"/>
      <c r="E1006" s="47">
        <f t="shared" si="22"/>
        <v>0</v>
      </c>
      <c r="F1006" s="47"/>
      <c r="G1006" s="47"/>
      <c r="H1006" s="47">
        <f t="shared" si="23"/>
        <v>0</v>
      </c>
      <c r="I1006" s="47"/>
      <c r="J1006" s="47"/>
      <c r="K1006" s="47"/>
      <c r="L1006" s="47"/>
    </row>
    <row r="1007" spans="1:12" ht="12.75" hidden="1">
      <c r="A1007" s="49" t="s">
        <v>104</v>
      </c>
      <c r="B1007" s="45">
        <v>340</v>
      </c>
      <c r="C1007" s="46"/>
      <c r="D1007" s="56"/>
      <c r="E1007" s="47">
        <f t="shared" si="22"/>
        <v>0</v>
      </c>
      <c r="F1007" s="47">
        <f>F1008+F1009+F1010+F1011+F1012+F1013</f>
        <v>0</v>
      </c>
      <c r="G1007" s="47">
        <f>G1008+G1009+G1010+G1011+G1012+G1013</f>
        <v>0</v>
      </c>
      <c r="H1007" s="47">
        <f t="shared" si="23"/>
        <v>0</v>
      </c>
      <c r="I1007" s="47">
        <f>I1008+I1009+I1010+I1011+I1012+I1013</f>
        <v>0</v>
      </c>
      <c r="J1007" s="47">
        <f>J1008+J1009+J1010+J1011+J1012+J1013</f>
        <v>0</v>
      </c>
      <c r="K1007" s="47">
        <f>K1008+K1009+K1010+K1011+K1012+K1013</f>
        <v>0</v>
      </c>
      <c r="L1007" s="47">
        <f>L1008+L1009+L1010+L1011+L1012+L1013</f>
        <v>0</v>
      </c>
    </row>
    <row r="1008" spans="1:12" ht="12.75" hidden="1">
      <c r="A1008" s="45" t="s">
        <v>105</v>
      </c>
      <c r="B1008" s="45" t="s">
        <v>106</v>
      </c>
      <c r="C1008" s="46"/>
      <c r="D1008" s="56"/>
      <c r="E1008" s="47">
        <f t="shared" si="22"/>
        <v>0</v>
      </c>
      <c r="F1008" s="47"/>
      <c r="G1008" s="47"/>
      <c r="H1008" s="47">
        <f t="shared" si="23"/>
        <v>0</v>
      </c>
      <c r="I1008" s="47"/>
      <c r="J1008" s="47"/>
      <c r="K1008" s="47"/>
      <c r="L1008" s="47"/>
    </row>
    <row r="1009" spans="1:12" ht="12.75" hidden="1">
      <c r="A1009" s="45" t="s">
        <v>105</v>
      </c>
      <c r="B1009" s="45" t="s">
        <v>106</v>
      </c>
      <c r="C1009" s="46"/>
      <c r="D1009" s="56"/>
      <c r="E1009" s="47">
        <f t="shared" si="22"/>
        <v>0</v>
      </c>
      <c r="F1009" s="47"/>
      <c r="G1009" s="47"/>
      <c r="H1009" s="47">
        <f t="shared" si="23"/>
        <v>0</v>
      </c>
      <c r="I1009" s="47"/>
      <c r="J1009" s="47"/>
      <c r="K1009" s="47"/>
      <c r="L1009" s="47"/>
    </row>
    <row r="1010" spans="1:12" ht="12.75" hidden="1">
      <c r="A1010" s="45" t="s">
        <v>107</v>
      </c>
      <c r="B1010" s="45" t="s">
        <v>108</v>
      </c>
      <c r="C1010" s="46"/>
      <c r="D1010" s="56"/>
      <c r="E1010" s="47">
        <f t="shared" si="22"/>
        <v>0</v>
      </c>
      <c r="F1010" s="47"/>
      <c r="G1010" s="47"/>
      <c r="H1010" s="47">
        <f t="shared" si="23"/>
        <v>0</v>
      </c>
      <c r="I1010" s="47"/>
      <c r="J1010" s="47"/>
      <c r="K1010" s="47"/>
      <c r="L1010" s="47"/>
    </row>
    <row r="1011" spans="1:12" ht="12.75" hidden="1">
      <c r="A1011" s="45" t="s">
        <v>109</v>
      </c>
      <c r="B1011" s="45" t="s">
        <v>110</v>
      </c>
      <c r="C1011" s="46"/>
      <c r="D1011" s="56"/>
      <c r="E1011" s="47">
        <f t="shared" si="22"/>
        <v>0</v>
      </c>
      <c r="F1011" s="47"/>
      <c r="G1011" s="47"/>
      <c r="H1011" s="47">
        <f t="shared" si="23"/>
        <v>0</v>
      </c>
      <c r="I1011" s="47"/>
      <c r="J1011" s="47"/>
      <c r="K1011" s="47"/>
      <c r="L1011" s="47"/>
    </row>
    <row r="1012" spans="1:12" ht="12.75" hidden="1">
      <c r="A1012" s="45" t="s">
        <v>111</v>
      </c>
      <c r="B1012" s="45" t="s">
        <v>112</v>
      </c>
      <c r="C1012" s="46"/>
      <c r="D1012" s="56"/>
      <c r="E1012" s="47">
        <f t="shared" si="22"/>
        <v>0</v>
      </c>
      <c r="F1012" s="47"/>
      <c r="G1012" s="47"/>
      <c r="H1012" s="47">
        <f t="shared" si="23"/>
        <v>0</v>
      </c>
      <c r="I1012" s="47"/>
      <c r="J1012" s="47"/>
      <c r="K1012" s="47"/>
      <c r="L1012" s="47"/>
    </row>
    <row r="1013" spans="1:12" ht="12.75" hidden="1">
      <c r="A1013" s="45" t="s">
        <v>113</v>
      </c>
      <c r="B1013" s="45" t="s">
        <v>114</v>
      </c>
      <c r="C1013" s="46"/>
      <c r="D1013" s="56"/>
      <c r="E1013" s="47">
        <f t="shared" si="22"/>
        <v>0</v>
      </c>
      <c r="F1013" s="47"/>
      <c r="G1013" s="47"/>
      <c r="H1013" s="47">
        <f t="shared" si="23"/>
        <v>0</v>
      </c>
      <c r="I1013" s="47"/>
      <c r="J1013" s="47"/>
      <c r="K1013" s="47"/>
      <c r="L1013" s="47"/>
    </row>
    <row r="1014" spans="1:12" ht="12.75" hidden="1">
      <c r="A1014" s="49" t="s">
        <v>115</v>
      </c>
      <c r="B1014" s="55"/>
      <c r="C1014" s="46"/>
      <c r="D1014" s="56"/>
      <c r="E1014" s="47">
        <f t="shared" si="22"/>
        <v>0</v>
      </c>
      <c r="F1014" s="47">
        <f>F975+F1005</f>
        <v>0</v>
      </c>
      <c r="G1014" s="47">
        <f>G975+G1005</f>
        <v>0</v>
      </c>
      <c r="H1014" s="47">
        <f t="shared" si="23"/>
        <v>0</v>
      </c>
      <c r="I1014" s="47">
        <f>I975+I1005</f>
        <v>0</v>
      </c>
      <c r="J1014" s="47">
        <f>J975+J1005</f>
        <v>0</v>
      </c>
      <c r="K1014" s="47">
        <f>K975+K1005</f>
        <v>0</v>
      </c>
      <c r="L1014" s="47">
        <f>L975+L1005</f>
        <v>0</v>
      </c>
    </row>
    <row r="1015" spans="1:3" ht="8.25" customHeight="1" hidden="1">
      <c r="A1015" s="57"/>
      <c r="C1015" s="58"/>
    </row>
    <row r="1016" spans="1:4" ht="12.75" hidden="1">
      <c r="A1016" s="59" t="s">
        <v>116</v>
      </c>
      <c r="C1016" s="58" t="s">
        <v>117</v>
      </c>
      <c r="D1016">
        <f>D926</f>
        <v>0</v>
      </c>
    </row>
    <row r="1017" ht="9" customHeight="1" hidden="1">
      <c r="C1017" s="58"/>
    </row>
    <row r="1018" spans="1:4" ht="12.75" hidden="1">
      <c r="A1018" s="59" t="s">
        <v>118</v>
      </c>
      <c r="C1018" s="58" t="s">
        <v>117</v>
      </c>
      <c r="D1018" t="str">
        <f>D928</f>
        <v>ЗТО "об образовании"</v>
      </c>
    </row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spans="6:9" ht="15" hidden="1">
      <c r="F1037" s="1" t="s">
        <v>0</v>
      </c>
      <c r="I1037" s="1" t="s">
        <v>0</v>
      </c>
    </row>
    <row r="1038" spans="4:5" ht="12.75" hidden="1">
      <c r="D1038" s="2" t="s">
        <v>1</v>
      </c>
      <c r="E1038" s="60"/>
    </row>
    <row r="1039" spans="5:10" ht="12.75" hidden="1">
      <c r="E1039" s="3" t="s">
        <v>2</v>
      </c>
      <c r="F1039" s="3"/>
      <c r="G1039" s="4"/>
      <c r="H1039" s="5" t="s">
        <v>2</v>
      </c>
      <c r="I1039" s="4"/>
      <c r="J1039" s="4"/>
    </row>
    <row r="1040" spans="4:11" ht="18" customHeight="1" hidden="1">
      <c r="D1040" s="6"/>
      <c r="E1040" s="7"/>
      <c r="F1040" s="7"/>
      <c r="G1040" s="8" t="s">
        <v>3</v>
      </c>
      <c r="H1040" s="9"/>
      <c r="I1040" s="9"/>
      <c r="J1040" s="10" t="s">
        <v>3</v>
      </c>
      <c r="K1040" s="10"/>
    </row>
    <row r="1041" spans="5:8" ht="12.75" hidden="1">
      <c r="E1041" t="s">
        <v>4</v>
      </c>
      <c r="H1041" t="s">
        <v>4</v>
      </c>
    </row>
    <row r="1042" spans="5:11" ht="12.75" hidden="1">
      <c r="E1042" s="11" t="s">
        <v>5</v>
      </c>
      <c r="F1042" s="12" t="s">
        <v>6</v>
      </c>
      <c r="G1042" s="13" t="s">
        <v>7</v>
      </c>
      <c r="I1042" s="11" t="s">
        <v>5</v>
      </c>
      <c r="J1042" s="12" t="s">
        <v>6</v>
      </c>
      <c r="K1042" s="13" t="s">
        <v>7</v>
      </c>
    </row>
    <row r="1043" ht="12.75" hidden="1"/>
    <row r="1044" spans="1:8" ht="14.25" hidden="1">
      <c r="A1044" s="83"/>
      <c r="B1044" s="84" t="s">
        <v>162</v>
      </c>
      <c r="C1044" s="85"/>
      <c r="D1044" s="85"/>
      <c r="E1044" s="85"/>
      <c r="F1044" s="85"/>
      <c r="G1044" s="85"/>
      <c r="H1044" s="85"/>
    </row>
    <row r="1045" spans="1:8" ht="14.25" hidden="1">
      <c r="A1045" s="86" t="s">
        <v>163</v>
      </c>
      <c r="B1045" s="85"/>
      <c r="C1045" s="85"/>
      <c r="D1045" s="85"/>
      <c r="E1045" s="85"/>
      <c r="F1045" s="85"/>
      <c r="G1045" s="85"/>
      <c r="H1045" s="85"/>
    </row>
    <row r="1046" spans="1:8" ht="14.25" hidden="1">
      <c r="A1046" s="84" t="s">
        <v>164</v>
      </c>
      <c r="B1046" s="85"/>
      <c r="C1046" s="85"/>
      <c r="D1046" s="85"/>
      <c r="E1046" s="85"/>
      <c r="F1046" s="85"/>
      <c r="G1046" s="85"/>
      <c r="H1046" s="85"/>
    </row>
    <row r="1047" spans="2:12" ht="12.75" hidden="1">
      <c r="B1047" s="18" t="s">
        <v>165</v>
      </c>
      <c r="C1047" s="85"/>
      <c r="F1047" s="2"/>
      <c r="G1047" s="19" t="s">
        <v>13</v>
      </c>
      <c r="L1047" s="20" t="s">
        <v>13</v>
      </c>
    </row>
    <row r="1048" spans="1:12" ht="12.75" hidden="1">
      <c r="A1048" s="87" t="s">
        <v>166</v>
      </c>
      <c r="C1048" t="s">
        <v>168</v>
      </c>
      <c r="F1048" s="21" t="s">
        <v>14</v>
      </c>
      <c r="G1048" s="22" t="s">
        <v>15</v>
      </c>
      <c r="K1048" s="13" t="s">
        <v>14</v>
      </c>
      <c r="L1048" s="23" t="s">
        <v>15</v>
      </c>
    </row>
    <row r="1049" spans="6:12" ht="12.75" hidden="1">
      <c r="F1049" s="21" t="s">
        <v>16</v>
      </c>
      <c r="G1049" s="22" t="s">
        <v>17</v>
      </c>
      <c r="K1049" s="13" t="s">
        <v>16</v>
      </c>
      <c r="L1049" s="23" t="s">
        <v>17</v>
      </c>
    </row>
    <row r="1050" spans="1:12" ht="12.75" hidden="1">
      <c r="A1050" t="s">
        <v>18</v>
      </c>
      <c r="B1050" t="str">
        <f>B964</f>
        <v>МОУСОШ № 51</v>
      </c>
      <c r="D1050" s="24"/>
      <c r="F1050" s="2"/>
      <c r="G1050" s="22"/>
      <c r="L1050" s="23"/>
    </row>
    <row r="1051" spans="1:12" ht="12.75" hidden="1">
      <c r="A1051" t="s">
        <v>19</v>
      </c>
      <c r="B1051" t="str">
        <f>B965</f>
        <v> г.Тула ул.Металлургов д.2</v>
      </c>
      <c r="F1051" s="21" t="s">
        <v>20</v>
      </c>
      <c r="G1051" s="22" t="s">
        <v>21</v>
      </c>
      <c r="K1051" s="13" t="s">
        <v>20</v>
      </c>
      <c r="L1051" s="23" t="s">
        <v>21</v>
      </c>
    </row>
    <row r="1052" spans="1:12" ht="12.75" hidden="1">
      <c r="A1052" t="s">
        <v>22</v>
      </c>
      <c r="F1052" s="21" t="s">
        <v>23</v>
      </c>
      <c r="G1052" s="22" t="s">
        <v>24</v>
      </c>
      <c r="K1052" s="13" t="s">
        <v>23</v>
      </c>
      <c r="L1052" s="23" t="s">
        <v>24</v>
      </c>
    </row>
    <row r="1053" spans="1:12" ht="12.75" hidden="1">
      <c r="A1053" t="s">
        <v>25</v>
      </c>
      <c r="B1053" s="5" t="str">
        <f>B967</f>
        <v>Управление образования администрации города Тулы</v>
      </c>
      <c r="F1053" s="21" t="s">
        <v>27</v>
      </c>
      <c r="G1053" s="22" t="s">
        <v>28</v>
      </c>
      <c r="K1053" s="13" t="s">
        <v>27</v>
      </c>
      <c r="L1053" s="23" t="s">
        <v>28</v>
      </c>
    </row>
    <row r="1054" spans="1:12" ht="12.75" hidden="1">
      <c r="A1054" t="s">
        <v>29</v>
      </c>
      <c r="B1054" s="88" t="str">
        <f>B968</f>
        <v>Общее образование</v>
      </c>
      <c r="C1054" s="6"/>
      <c r="F1054" s="21" t="s">
        <v>31</v>
      </c>
      <c r="G1054" s="89"/>
      <c r="K1054" s="13" t="s">
        <v>31</v>
      </c>
      <c r="L1054" s="23">
        <f>G1054</f>
        <v>0</v>
      </c>
    </row>
    <row r="1055" spans="1:12" ht="12.75" hidden="1">
      <c r="A1055" t="s">
        <v>33</v>
      </c>
      <c r="B1055" s="90"/>
      <c r="C1055" s="91"/>
      <c r="D1055" s="91"/>
      <c r="E1055" s="91"/>
      <c r="F1055" s="21" t="s">
        <v>35</v>
      </c>
      <c r="G1055" s="89"/>
      <c r="H1055" s="6"/>
      <c r="K1055" s="13" t="s">
        <v>35</v>
      </c>
      <c r="L1055" s="23">
        <f>G1055</f>
        <v>0</v>
      </c>
    </row>
    <row r="1056" spans="1:12" ht="12.75" hidden="1">
      <c r="A1056" t="s">
        <v>37</v>
      </c>
      <c r="B1056" s="25" t="str">
        <f>B970</f>
        <v>выполнение функций бюджетными учреждениями</v>
      </c>
      <c r="C1056" s="26"/>
      <c r="D1056" s="26"/>
      <c r="E1056" s="26"/>
      <c r="F1056" s="21" t="s">
        <v>39</v>
      </c>
      <c r="G1056" s="27" t="s">
        <v>40</v>
      </c>
      <c r="H1056" s="6"/>
      <c r="K1056" s="13" t="s">
        <v>39</v>
      </c>
      <c r="L1056" s="23" t="str">
        <f>G1056</f>
        <v>001</v>
      </c>
    </row>
    <row r="1057" spans="1:12" ht="9.75" customHeight="1" hidden="1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1:12" ht="12.75" hidden="1">
      <c r="A1058" s="29"/>
      <c r="B1058" s="33" t="s">
        <v>41</v>
      </c>
      <c r="C1058" s="31" t="s">
        <v>42</v>
      </c>
      <c r="D1058" s="32"/>
      <c r="E1058" s="33" t="s">
        <v>43</v>
      </c>
      <c r="F1058" s="33" t="s">
        <v>44</v>
      </c>
      <c r="G1058" s="33" t="s">
        <v>45</v>
      </c>
      <c r="H1058" s="33" t="s">
        <v>46</v>
      </c>
      <c r="I1058" s="34"/>
      <c r="J1058" s="35" t="s">
        <v>47</v>
      </c>
      <c r="K1058" s="35"/>
      <c r="L1058" s="36"/>
    </row>
    <row r="1059" spans="1:12" ht="39.75" customHeight="1" hidden="1">
      <c r="A1059" s="37" t="s">
        <v>48</v>
      </c>
      <c r="B1059" s="92"/>
      <c r="C1059" s="39" t="s">
        <v>49</v>
      </c>
      <c r="D1059" s="40" t="s">
        <v>50</v>
      </c>
      <c r="E1059" s="41"/>
      <c r="F1059" s="41"/>
      <c r="G1059" s="41"/>
      <c r="H1059" s="42"/>
      <c r="I1059" s="39" t="s">
        <v>51</v>
      </c>
      <c r="J1059" s="39" t="s">
        <v>52</v>
      </c>
      <c r="K1059" s="39" t="s">
        <v>53</v>
      </c>
      <c r="L1059" s="39" t="s">
        <v>54</v>
      </c>
    </row>
    <row r="1060" spans="1:12" ht="12.75" hidden="1">
      <c r="A1060" s="43">
        <v>1</v>
      </c>
      <c r="B1060" s="43">
        <v>2</v>
      </c>
      <c r="C1060" s="43">
        <v>3</v>
      </c>
      <c r="D1060" s="43">
        <v>4</v>
      </c>
      <c r="E1060" s="43">
        <v>5</v>
      </c>
      <c r="F1060" s="43">
        <v>6</v>
      </c>
      <c r="G1060" s="43">
        <v>7</v>
      </c>
      <c r="H1060" s="43">
        <v>5</v>
      </c>
      <c r="I1060" s="43">
        <v>6</v>
      </c>
      <c r="J1060" s="43">
        <v>7</v>
      </c>
      <c r="K1060" s="43">
        <v>8</v>
      </c>
      <c r="L1060" s="43">
        <v>9</v>
      </c>
    </row>
    <row r="1061" spans="1:12" ht="12.75" hidden="1">
      <c r="A1061" s="44" t="s">
        <v>55</v>
      </c>
      <c r="B1061" s="45">
        <v>200</v>
      </c>
      <c r="C1061" s="43"/>
      <c r="D1061" s="43"/>
      <c r="E1061" s="47">
        <f aca="true" t="shared" si="24" ref="E1061:E1100">I1061</f>
        <v>0</v>
      </c>
      <c r="F1061" s="47">
        <f>F1062+F1068+F1087+F1088</f>
        <v>0</v>
      </c>
      <c r="G1061" s="47">
        <f>G1062+G1068+G1087+G1088</f>
        <v>0</v>
      </c>
      <c r="H1061" s="47">
        <f aca="true" t="shared" si="25" ref="H1061:H1100">SUM(I1061:L1061)</f>
        <v>0</v>
      </c>
      <c r="I1061" s="47">
        <f>I1062+I1068+I1087+I1088</f>
        <v>0</v>
      </c>
      <c r="J1061" s="47">
        <f>J1062+J1068+J1087+J1088</f>
        <v>0</v>
      </c>
      <c r="K1061" s="47">
        <f>K1062+K1068+K1087+K1088</f>
        <v>0</v>
      </c>
      <c r="L1061" s="47">
        <f>L1062+L1068+L1087+L1088</f>
        <v>0</v>
      </c>
    </row>
    <row r="1062" spans="1:12" ht="12.75" hidden="1">
      <c r="A1062" s="48" t="s">
        <v>58</v>
      </c>
      <c r="B1062" s="45">
        <v>210</v>
      </c>
      <c r="C1062" s="43"/>
      <c r="D1062" s="43"/>
      <c r="E1062" s="47">
        <f t="shared" si="24"/>
        <v>0</v>
      </c>
      <c r="F1062" s="47">
        <f>F1063+F1064+F1067</f>
        <v>0</v>
      </c>
      <c r="G1062" s="47">
        <f>G1063+G1064+G1067</f>
        <v>0</v>
      </c>
      <c r="H1062" s="47">
        <f t="shared" si="25"/>
        <v>0</v>
      </c>
      <c r="I1062" s="47">
        <f>I1063+I1064+I1067</f>
        <v>0</v>
      </c>
      <c r="J1062" s="47">
        <f>J1063+J1064+J1067</f>
        <v>0</v>
      </c>
      <c r="K1062" s="47">
        <f>K1063+K1064+K1067</f>
        <v>0</v>
      </c>
      <c r="L1062" s="47">
        <f>L1063+L1064+L1067</f>
        <v>0</v>
      </c>
    </row>
    <row r="1063" spans="1:12" ht="12.75" hidden="1">
      <c r="A1063" s="49" t="s">
        <v>59</v>
      </c>
      <c r="B1063" s="45">
        <v>211</v>
      </c>
      <c r="C1063" s="46"/>
      <c r="D1063" s="56"/>
      <c r="E1063" s="47">
        <f t="shared" si="24"/>
        <v>0</v>
      </c>
      <c r="F1063" s="47"/>
      <c r="G1063" s="47"/>
      <c r="H1063" s="47">
        <f t="shared" si="25"/>
        <v>0</v>
      </c>
      <c r="I1063" s="47"/>
      <c r="J1063" s="47"/>
      <c r="K1063" s="47"/>
      <c r="L1063" s="47"/>
    </row>
    <row r="1064" spans="1:12" ht="12.75" hidden="1">
      <c r="A1064" s="50" t="s">
        <v>60</v>
      </c>
      <c r="B1064" s="51">
        <v>212</v>
      </c>
      <c r="C1064" s="46"/>
      <c r="D1064" s="56"/>
      <c r="E1064" s="47">
        <f t="shared" si="24"/>
        <v>0</v>
      </c>
      <c r="F1064" s="47">
        <f>F1065+F1066</f>
        <v>0</v>
      </c>
      <c r="G1064" s="47">
        <f>G1065+G1066</f>
        <v>0</v>
      </c>
      <c r="H1064" s="47">
        <f t="shared" si="25"/>
        <v>0</v>
      </c>
      <c r="I1064" s="47">
        <f>I1065+I1066</f>
        <v>0</v>
      </c>
      <c r="J1064" s="47">
        <f>J1065+J1066</f>
        <v>0</v>
      </c>
      <c r="K1064" s="47">
        <f>K1065+K1066</f>
        <v>0</v>
      </c>
      <c r="L1064" s="47">
        <f>L1065+L1066</f>
        <v>0</v>
      </c>
    </row>
    <row r="1065" spans="1:12" ht="12.75" hidden="1">
      <c r="A1065" s="45" t="s">
        <v>61</v>
      </c>
      <c r="B1065" s="51" t="s">
        <v>62</v>
      </c>
      <c r="C1065" s="46"/>
      <c r="D1065" s="56"/>
      <c r="E1065" s="47">
        <f t="shared" si="24"/>
        <v>0</v>
      </c>
      <c r="F1065" s="47"/>
      <c r="G1065" s="47"/>
      <c r="H1065" s="47">
        <f t="shared" si="25"/>
        <v>0</v>
      </c>
      <c r="I1065" s="47"/>
      <c r="J1065" s="47"/>
      <c r="K1065" s="47"/>
      <c r="L1065" s="47"/>
    </row>
    <row r="1066" spans="1:12" ht="12.75" hidden="1">
      <c r="A1066" s="45" t="s">
        <v>63</v>
      </c>
      <c r="B1066" s="51" t="s">
        <v>64</v>
      </c>
      <c r="C1066" s="46"/>
      <c r="D1066" s="56"/>
      <c r="E1066" s="47">
        <f t="shared" si="24"/>
        <v>0</v>
      </c>
      <c r="F1066" s="47"/>
      <c r="G1066" s="47"/>
      <c r="H1066" s="47">
        <f t="shared" si="25"/>
        <v>0</v>
      </c>
      <c r="I1066" s="47"/>
      <c r="J1066" s="47"/>
      <c r="K1066" s="47"/>
      <c r="L1066" s="47"/>
    </row>
    <row r="1067" spans="1:12" ht="12.75" hidden="1">
      <c r="A1067" s="52" t="s">
        <v>65</v>
      </c>
      <c r="B1067" s="51">
        <v>213</v>
      </c>
      <c r="C1067" s="46"/>
      <c r="D1067" s="56"/>
      <c r="E1067" s="47">
        <f t="shared" si="24"/>
        <v>0</v>
      </c>
      <c r="F1067" s="47"/>
      <c r="G1067" s="47"/>
      <c r="H1067" s="47">
        <f t="shared" si="25"/>
        <v>0</v>
      </c>
      <c r="I1067" s="47"/>
      <c r="J1067" s="47"/>
      <c r="K1067" s="47"/>
      <c r="L1067" s="47"/>
    </row>
    <row r="1068" spans="1:12" ht="12.75" hidden="1">
      <c r="A1068" s="44" t="s">
        <v>66</v>
      </c>
      <c r="B1068" s="51">
        <v>220</v>
      </c>
      <c r="C1068" s="46"/>
      <c r="D1068" s="56"/>
      <c r="E1068" s="47">
        <f t="shared" si="24"/>
        <v>0</v>
      </c>
      <c r="F1068" s="47">
        <f>F1069+F1070+F1071+F1077+F1078+F1083</f>
        <v>0</v>
      </c>
      <c r="G1068" s="47">
        <f>G1069+G1070+G1071+G1077+G1078+G1083</f>
        <v>0</v>
      </c>
      <c r="H1068" s="47">
        <f t="shared" si="25"/>
        <v>0</v>
      </c>
      <c r="I1068" s="47">
        <f>I1069+I1070+I1071+I1077+I1078+I1083</f>
        <v>0</v>
      </c>
      <c r="J1068" s="47">
        <f>J1069+J1070+J1071+J1077+J1078+J1083</f>
        <v>0</v>
      </c>
      <c r="K1068" s="47">
        <f>K1069+K1070+K1071+K1077+K1078+K1083</f>
        <v>0</v>
      </c>
      <c r="L1068" s="47">
        <f>L1069+L1070+L1071+L1077+L1078+L1083</f>
        <v>0</v>
      </c>
    </row>
    <row r="1069" spans="1:12" ht="12.75" hidden="1">
      <c r="A1069" s="52" t="s">
        <v>67</v>
      </c>
      <c r="B1069" s="51">
        <v>221</v>
      </c>
      <c r="C1069" s="46"/>
      <c r="D1069" s="56"/>
      <c r="E1069" s="47">
        <f t="shared" si="24"/>
        <v>0</v>
      </c>
      <c r="F1069" s="47"/>
      <c r="G1069" s="47"/>
      <c r="H1069" s="47">
        <f t="shared" si="25"/>
        <v>0</v>
      </c>
      <c r="I1069" s="47"/>
      <c r="J1069" s="47"/>
      <c r="K1069" s="47"/>
      <c r="L1069" s="47"/>
    </row>
    <row r="1070" spans="1:12" ht="12.75" hidden="1">
      <c r="A1070" s="52" t="s">
        <v>68</v>
      </c>
      <c r="B1070" s="51">
        <v>222</v>
      </c>
      <c r="C1070" s="46"/>
      <c r="D1070" s="56"/>
      <c r="E1070" s="47">
        <f t="shared" si="24"/>
        <v>0</v>
      </c>
      <c r="F1070" s="47"/>
      <c r="G1070" s="47"/>
      <c r="H1070" s="47">
        <f t="shared" si="25"/>
        <v>0</v>
      </c>
      <c r="I1070" s="47"/>
      <c r="J1070" s="47"/>
      <c r="K1070" s="47"/>
      <c r="L1070" s="47"/>
    </row>
    <row r="1071" spans="1:12" ht="12.75" hidden="1">
      <c r="A1071" s="52" t="s">
        <v>69</v>
      </c>
      <c r="B1071" s="51">
        <v>223</v>
      </c>
      <c r="C1071" s="46"/>
      <c r="D1071" s="56"/>
      <c r="E1071" s="47">
        <f t="shared" si="24"/>
        <v>0</v>
      </c>
      <c r="F1071" s="47">
        <f>F1072+F1073+F1074+F1075+F1076</f>
        <v>0</v>
      </c>
      <c r="G1071" s="47">
        <f>G1072+G1073+G1074+G1075+G1076</f>
        <v>0</v>
      </c>
      <c r="H1071" s="47">
        <f t="shared" si="25"/>
        <v>0</v>
      </c>
      <c r="I1071" s="47">
        <f>I1072+I1073+I1074+I1075+I1076</f>
        <v>0</v>
      </c>
      <c r="J1071" s="47">
        <f>J1072+J1073+J1074+J1075+J1076</f>
        <v>0</v>
      </c>
      <c r="K1071" s="47">
        <f>K1072+K1073+K1074+K1075+K1076</f>
        <v>0</v>
      </c>
      <c r="L1071" s="47">
        <f>L1072+L1073+L1074+L1075+L1076</f>
        <v>0</v>
      </c>
    </row>
    <row r="1072" spans="1:12" ht="12.75" hidden="1">
      <c r="A1072" s="51" t="s">
        <v>70</v>
      </c>
      <c r="B1072" s="51" t="s">
        <v>71</v>
      </c>
      <c r="C1072" s="46"/>
      <c r="D1072" s="56"/>
      <c r="E1072" s="47">
        <f t="shared" si="24"/>
        <v>0</v>
      </c>
      <c r="F1072" s="47"/>
      <c r="G1072" s="47"/>
      <c r="H1072" s="47">
        <f t="shared" si="25"/>
        <v>0</v>
      </c>
      <c r="I1072" s="47"/>
      <c r="J1072" s="47"/>
      <c r="K1072" s="47"/>
      <c r="L1072" s="47"/>
    </row>
    <row r="1073" spans="1:12" ht="12.75" hidden="1">
      <c r="A1073" s="51" t="s">
        <v>72</v>
      </c>
      <c r="B1073" s="51" t="s">
        <v>73</v>
      </c>
      <c r="C1073" s="46"/>
      <c r="D1073" s="56"/>
      <c r="E1073" s="47">
        <f t="shared" si="24"/>
        <v>0</v>
      </c>
      <c r="F1073" s="47"/>
      <c r="G1073" s="47"/>
      <c r="H1073" s="47">
        <f t="shared" si="25"/>
        <v>0</v>
      </c>
      <c r="I1073" s="47"/>
      <c r="J1073" s="47"/>
      <c r="K1073" s="47"/>
      <c r="L1073" s="47"/>
    </row>
    <row r="1074" spans="1:12" ht="12.75" hidden="1">
      <c r="A1074" s="51" t="s">
        <v>74</v>
      </c>
      <c r="B1074" s="51" t="s">
        <v>75</v>
      </c>
      <c r="C1074" s="46"/>
      <c r="D1074" s="56"/>
      <c r="E1074" s="47">
        <f t="shared" si="24"/>
        <v>0</v>
      </c>
      <c r="F1074" s="47"/>
      <c r="G1074" s="47"/>
      <c r="H1074" s="47">
        <f t="shared" si="25"/>
        <v>0</v>
      </c>
      <c r="I1074" s="47"/>
      <c r="J1074" s="47"/>
      <c r="K1074" s="47"/>
      <c r="L1074" s="47"/>
    </row>
    <row r="1075" spans="1:12" ht="12.75" hidden="1">
      <c r="A1075" s="51" t="s">
        <v>76</v>
      </c>
      <c r="B1075" s="51" t="s">
        <v>77</v>
      </c>
      <c r="C1075" s="46"/>
      <c r="D1075" s="56"/>
      <c r="E1075" s="47">
        <f t="shared" si="24"/>
        <v>0</v>
      </c>
      <c r="F1075" s="47"/>
      <c r="G1075" s="47"/>
      <c r="H1075" s="47">
        <f t="shared" si="25"/>
        <v>0</v>
      </c>
      <c r="I1075" s="47"/>
      <c r="J1075" s="47"/>
      <c r="K1075" s="47"/>
      <c r="L1075" s="47"/>
    </row>
    <row r="1076" spans="1:12" ht="12.75" hidden="1">
      <c r="A1076" s="51" t="s">
        <v>78</v>
      </c>
      <c r="B1076" s="51" t="s">
        <v>79</v>
      </c>
      <c r="C1076" s="46"/>
      <c r="D1076" s="56"/>
      <c r="E1076" s="47">
        <f t="shared" si="24"/>
        <v>0</v>
      </c>
      <c r="F1076" s="47"/>
      <c r="G1076" s="47"/>
      <c r="H1076" s="47">
        <f t="shared" si="25"/>
        <v>0</v>
      </c>
      <c r="I1076" s="47"/>
      <c r="J1076" s="47"/>
      <c r="K1076" s="47"/>
      <c r="L1076" s="47"/>
    </row>
    <row r="1077" spans="1:12" ht="12.75" hidden="1">
      <c r="A1077" s="49" t="s">
        <v>80</v>
      </c>
      <c r="B1077" s="45">
        <v>224</v>
      </c>
      <c r="C1077" s="46"/>
      <c r="D1077" s="56"/>
      <c r="E1077" s="47">
        <f t="shared" si="24"/>
        <v>0</v>
      </c>
      <c r="F1077" s="47"/>
      <c r="G1077" s="47"/>
      <c r="H1077" s="47">
        <f t="shared" si="25"/>
        <v>0</v>
      </c>
      <c r="I1077" s="47"/>
      <c r="J1077" s="47"/>
      <c r="K1077" s="47"/>
      <c r="L1077" s="47"/>
    </row>
    <row r="1078" spans="1:12" ht="12.75" hidden="1">
      <c r="A1078" s="49" t="s">
        <v>81</v>
      </c>
      <c r="B1078" s="45">
        <v>225</v>
      </c>
      <c r="C1078" s="46"/>
      <c r="D1078" s="56"/>
      <c r="E1078" s="47">
        <f t="shared" si="24"/>
        <v>0</v>
      </c>
      <c r="F1078" s="47">
        <f>F1079+F1080+F1081+F1082</f>
        <v>0</v>
      </c>
      <c r="G1078" s="47">
        <f>G1079+G1080+G1081+G1082</f>
        <v>0</v>
      </c>
      <c r="H1078" s="47">
        <f t="shared" si="25"/>
        <v>0</v>
      </c>
      <c r="I1078" s="47">
        <f>I1079+I1080+I1081+I1082</f>
        <v>0</v>
      </c>
      <c r="J1078" s="47">
        <f>J1079+J1080+J1081+J1082</f>
        <v>0</v>
      </c>
      <c r="K1078" s="47">
        <f>K1079+K1080+K1081+K1082</f>
        <v>0</v>
      </c>
      <c r="L1078" s="47">
        <f>L1079+L1080+L1081+L1082</f>
        <v>0</v>
      </c>
    </row>
    <row r="1079" spans="1:12" ht="12.75" hidden="1">
      <c r="A1079" s="45" t="s">
        <v>82</v>
      </c>
      <c r="B1079" s="45" t="s">
        <v>83</v>
      </c>
      <c r="C1079" s="46"/>
      <c r="D1079" s="56"/>
      <c r="E1079" s="47">
        <f t="shared" si="24"/>
        <v>0</v>
      </c>
      <c r="F1079" s="47"/>
      <c r="G1079" s="47"/>
      <c r="H1079" s="47">
        <f t="shared" si="25"/>
        <v>0</v>
      </c>
      <c r="I1079" s="47"/>
      <c r="J1079" s="47"/>
      <c r="K1079" s="47"/>
      <c r="L1079" s="47"/>
    </row>
    <row r="1080" spans="1:12" ht="12.75" hidden="1">
      <c r="A1080" s="45" t="s">
        <v>84</v>
      </c>
      <c r="B1080" s="45" t="s">
        <v>85</v>
      </c>
      <c r="C1080" s="46"/>
      <c r="D1080" s="56"/>
      <c r="E1080" s="47">
        <f t="shared" si="24"/>
        <v>0</v>
      </c>
      <c r="F1080" s="47"/>
      <c r="G1080" s="47"/>
      <c r="H1080" s="47">
        <f t="shared" si="25"/>
        <v>0</v>
      </c>
      <c r="I1080" s="47"/>
      <c r="J1080" s="47"/>
      <c r="K1080" s="47"/>
      <c r="L1080" s="47"/>
    </row>
    <row r="1081" spans="1:12" ht="12.75" hidden="1">
      <c r="A1081" s="45" t="s">
        <v>86</v>
      </c>
      <c r="B1081" s="45" t="s">
        <v>87</v>
      </c>
      <c r="C1081" s="46"/>
      <c r="D1081" s="56"/>
      <c r="E1081" s="47">
        <f t="shared" si="24"/>
        <v>0</v>
      </c>
      <c r="F1081" s="47"/>
      <c r="G1081" s="47"/>
      <c r="H1081" s="47">
        <f t="shared" si="25"/>
        <v>0</v>
      </c>
      <c r="I1081" s="47"/>
      <c r="J1081" s="47"/>
      <c r="K1081" s="47"/>
      <c r="L1081" s="47"/>
    </row>
    <row r="1082" spans="1:12" ht="12.75" hidden="1">
      <c r="A1082" s="45" t="s">
        <v>88</v>
      </c>
      <c r="B1082" s="45" t="s">
        <v>89</v>
      </c>
      <c r="C1082" s="46"/>
      <c r="D1082" s="56"/>
      <c r="E1082" s="47">
        <f t="shared" si="24"/>
        <v>0</v>
      </c>
      <c r="F1082" s="47"/>
      <c r="G1082" s="47"/>
      <c r="H1082" s="47">
        <f t="shared" si="25"/>
        <v>0</v>
      </c>
      <c r="I1082" s="47"/>
      <c r="J1082" s="47"/>
      <c r="K1082" s="47"/>
      <c r="L1082" s="47"/>
    </row>
    <row r="1083" spans="1:12" ht="12.75" hidden="1">
      <c r="A1083" s="49" t="s">
        <v>90</v>
      </c>
      <c r="B1083" s="45">
        <v>226</v>
      </c>
      <c r="C1083" s="46"/>
      <c r="D1083" s="56"/>
      <c r="E1083" s="47">
        <f t="shared" si="24"/>
        <v>0</v>
      </c>
      <c r="F1083" s="47">
        <f>F1084+F1085+F1086</f>
        <v>0</v>
      </c>
      <c r="G1083" s="47">
        <f>G1084+G1085+G1086</f>
        <v>0</v>
      </c>
      <c r="H1083" s="47">
        <f t="shared" si="25"/>
        <v>0</v>
      </c>
      <c r="I1083" s="47">
        <f>I1084+I1085+I1086</f>
        <v>0</v>
      </c>
      <c r="J1083" s="47">
        <f>J1084+J1085+J1086</f>
        <v>0</v>
      </c>
      <c r="K1083" s="47">
        <f>K1084+K1085+K1086</f>
        <v>0</v>
      </c>
      <c r="L1083" s="47">
        <f>L1084+L1085+L1086</f>
        <v>0</v>
      </c>
    </row>
    <row r="1084" spans="1:12" ht="12.75" hidden="1">
      <c r="A1084" s="45" t="s">
        <v>91</v>
      </c>
      <c r="B1084" s="45" t="s">
        <v>92</v>
      </c>
      <c r="C1084" s="46"/>
      <c r="D1084" s="56"/>
      <c r="E1084" s="47">
        <f t="shared" si="24"/>
        <v>0</v>
      </c>
      <c r="F1084" s="47"/>
      <c r="G1084" s="47"/>
      <c r="H1084" s="47">
        <f t="shared" si="25"/>
        <v>0</v>
      </c>
      <c r="I1084" s="47"/>
      <c r="J1084" s="47"/>
      <c r="K1084" s="47"/>
      <c r="L1084" s="47"/>
    </row>
    <row r="1085" spans="1:12" ht="12.75" hidden="1">
      <c r="A1085" s="45" t="s">
        <v>86</v>
      </c>
      <c r="B1085" s="45" t="s">
        <v>93</v>
      </c>
      <c r="C1085" s="46"/>
      <c r="D1085" s="56"/>
      <c r="E1085" s="47">
        <f t="shared" si="24"/>
        <v>0</v>
      </c>
      <c r="F1085" s="47"/>
      <c r="G1085" s="47"/>
      <c r="H1085" s="47">
        <f t="shared" si="25"/>
        <v>0</v>
      </c>
      <c r="I1085" s="47"/>
      <c r="J1085" s="47"/>
      <c r="K1085" s="47"/>
      <c r="L1085" s="47"/>
    </row>
    <row r="1086" spans="1:12" ht="12.75" hidden="1">
      <c r="A1086" s="45" t="s">
        <v>94</v>
      </c>
      <c r="B1086" s="45" t="s">
        <v>95</v>
      </c>
      <c r="C1086" s="46"/>
      <c r="D1086" s="56"/>
      <c r="E1086" s="47">
        <f t="shared" si="24"/>
        <v>0</v>
      </c>
      <c r="F1086" s="47"/>
      <c r="G1086" s="47"/>
      <c r="H1086" s="47">
        <f t="shared" si="25"/>
        <v>0</v>
      </c>
      <c r="I1086" s="47"/>
      <c r="J1086" s="47"/>
      <c r="K1086" s="47"/>
      <c r="L1086" s="47"/>
    </row>
    <row r="1087" spans="1:12" ht="12.75" hidden="1">
      <c r="A1087" s="49" t="s">
        <v>96</v>
      </c>
      <c r="B1087" s="45">
        <v>262</v>
      </c>
      <c r="C1087" s="46"/>
      <c r="D1087" s="56"/>
      <c r="E1087" s="47">
        <f t="shared" si="24"/>
        <v>0</v>
      </c>
      <c r="F1087" s="47"/>
      <c r="G1087" s="47"/>
      <c r="H1087" s="47">
        <f t="shared" si="25"/>
        <v>0</v>
      </c>
      <c r="I1087" s="47"/>
      <c r="J1087" s="47"/>
      <c r="K1087" s="47"/>
      <c r="L1087" s="47"/>
    </row>
    <row r="1088" spans="1:12" ht="12.75" hidden="1">
      <c r="A1088" s="49" t="s">
        <v>97</v>
      </c>
      <c r="B1088" s="45">
        <v>290</v>
      </c>
      <c r="C1088" s="46"/>
      <c r="D1088" s="56"/>
      <c r="E1088" s="47">
        <f t="shared" si="24"/>
        <v>0</v>
      </c>
      <c r="F1088" s="47">
        <f>F1089+F1090</f>
        <v>0</v>
      </c>
      <c r="G1088" s="47">
        <f>G1089+G1090</f>
        <v>0</v>
      </c>
      <c r="H1088" s="47">
        <f t="shared" si="25"/>
        <v>0</v>
      </c>
      <c r="I1088" s="47">
        <f>I1089+I1090</f>
        <v>0</v>
      </c>
      <c r="J1088" s="47">
        <f>J1089+J1090</f>
        <v>0</v>
      </c>
      <c r="K1088" s="47">
        <f>K1089+K1090</f>
        <v>0</v>
      </c>
      <c r="L1088" s="47">
        <f>L1089+L1090</f>
        <v>0</v>
      </c>
    </row>
    <row r="1089" spans="1:12" ht="12.75" hidden="1">
      <c r="A1089" s="53" t="s">
        <v>98</v>
      </c>
      <c r="B1089" s="45" t="s">
        <v>99</v>
      </c>
      <c r="C1089" s="46"/>
      <c r="D1089" s="56"/>
      <c r="E1089" s="47">
        <f t="shared" si="24"/>
        <v>0</v>
      </c>
      <c r="F1089" s="47"/>
      <c r="G1089" s="47"/>
      <c r="H1089" s="47">
        <f t="shared" si="25"/>
        <v>0</v>
      </c>
      <c r="I1089" s="47"/>
      <c r="J1089" s="47"/>
      <c r="K1089" s="47"/>
      <c r="L1089" s="47"/>
    </row>
    <row r="1090" spans="1:12" ht="12.75" hidden="1">
      <c r="A1090" s="45" t="s">
        <v>100</v>
      </c>
      <c r="B1090" s="45" t="s">
        <v>101</v>
      </c>
      <c r="C1090" s="46"/>
      <c r="D1090" s="56"/>
      <c r="E1090" s="47">
        <f t="shared" si="24"/>
        <v>0</v>
      </c>
      <c r="F1090" s="47"/>
      <c r="G1090" s="47"/>
      <c r="H1090" s="47">
        <f t="shared" si="25"/>
        <v>0</v>
      </c>
      <c r="I1090" s="47"/>
      <c r="J1090" s="47"/>
      <c r="K1090" s="47"/>
      <c r="L1090" s="47"/>
    </row>
    <row r="1091" spans="1:12" ht="12.75" hidden="1">
      <c r="A1091" s="54" t="s">
        <v>102</v>
      </c>
      <c r="B1091" s="45">
        <v>300</v>
      </c>
      <c r="C1091" s="46"/>
      <c r="D1091" s="56"/>
      <c r="E1091" s="47">
        <f t="shared" si="24"/>
        <v>0</v>
      </c>
      <c r="F1091" s="47">
        <f>F1092+F1093</f>
        <v>0</v>
      </c>
      <c r="G1091" s="47">
        <f>G1092+G1093</f>
        <v>0</v>
      </c>
      <c r="H1091" s="47">
        <f t="shared" si="25"/>
        <v>0</v>
      </c>
      <c r="I1091" s="47">
        <f>I1092+I1093</f>
        <v>0</v>
      </c>
      <c r="J1091" s="47">
        <f>J1092+J1093</f>
        <v>0</v>
      </c>
      <c r="K1091" s="47">
        <f>K1092+K1093</f>
        <v>0</v>
      </c>
      <c r="L1091" s="47">
        <f>L1092+L1093</f>
        <v>0</v>
      </c>
    </row>
    <row r="1092" spans="1:12" ht="12.75" hidden="1">
      <c r="A1092" s="49" t="s">
        <v>103</v>
      </c>
      <c r="B1092" s="45">
        <v>310</v>
      </c>
      <c r="C1092" s="46"/>
      <c r="D1092" s="56"/>
      <c r="E1092" s="47">
        <f t="shared" si="24"/>
        <v>0</v>
      </c>
      <c r="F1092" s="47"/>
      <c r="G1092" s="47"/>
      <c r="H1092" s="47">
        <f t="shared" si="25"/>
        <v>0</v>
      </c>
      <c r="I1092" s="47"/>
      <c r="J1092" s="47"/>
      <c r="K1092" s="47"/>
      <c r="L1092" s="47"/>
    </row>
    <row r="1093" spans="1:12" ht="12.75" hidden="1">
      <c r="A1093" s="49" t="s">
        <v>104</v>
      </c>
      <c r="B1093" s="45">
        <v>340</v>
      </c>
      <c r="C1093" s="46"/>
      <c r="D1093" s="56"/>
      <c r="E1093" s="47">
        <f t="shared" si="24"/>
        <v>0</v>
      </c>
      <c r="F1093" s="47">
        <f>F1094+F1095+F1096+F1097+F1098+F1099</f>
        <v>0</v>
      </c>
      <c r="G1093" s="47">
        <f>G1094+G1095+G1096+G1097+G1098+G1099</f>
        <v>0</v>
      </c>
      <c r="H1093" s="47">
        <f t="shared" si="25"/>
        <v>0</v>
      </c>
      <c r="I1093" s="47">
        <f>I1094+I1095+I1096+I1097+I1098+I1099</f>
        <v>0</v>
      </c>
      <c r="J1093" s="47">
        <f>J1094+J1095+J1096+J1097+J1098+J1099</f>
        <v>0</v>
      </c>
      <c r="K1093" s="47">
        <f>K1094+K1095+K1096+K1097+K1098+K1099</f>
        <v>0</v>
      </c>
      <c r="L1093" s="47">
        <f>L1094+L1095+L1096+L1097+L1098+L1099</f>
        <v>0</v>
      </c>
    </row>
    <row r="1094" spans="1:12" ht="12.75" hidden="1">
      <c r="A1094" s="45" t="s">
        <v>105</v>
      </c>
      <c r="B1094" s="45" t="s">
        <v>106</v>
      </c>
      <c r="C1094" s="46"/>
      <c r="D1094" s="56"/>
      <c r="E1094" s="47">
        <f t="shared" si="24"/>
        <v>0</v>
      </c>
      <c r="F1094" s="47"/>
      <c r="G1094" s="47"/>
      <c r="H1094" s="47">
        <f t="shared" si="25"/>
        <v>0</v>
      </c>
      <c r="I1094" s="47"/>
      <c r="J1094" s="47"/>
      <c r="K1094" s="47"/>
      <c r="L1094" s="47"/>
    </row>
    <row r="1095" spans="1:12" ht="12.75" hidden="1">
      <c r="A1095" s="45" t="s">
        <v>105</v>
      </c>
      <c r="B1095" s="45" t="s">
        <v>106</v>
      </c>
      <c r="C1095" s="46"/>
      <c r="D1095" s="56"/>
      <c r="E1095" s="47">
        <f t="shared" si="24"/>
        <v>0</v>
      </c>
      <c r="F1095" s="47"/>
      <c r="G1095" s="47"/>
      <c r="H1095" s="47">
        <f t="shared" si="25"/>
        <v>0</v>
      </c>
      <c r="I1095" s="47"/>
      <c r="J1095" s="47"/>
      <c r="K1095" s="47"/>
      <c r="L1095" s="47"/>
    </row>
    <row r="1096" spans="1:12" ht="12.75" hidden="1">
      <c r="A1096" s="45" t="s">
        <v>107</v>
      </c>
      <c r="B1096" s="45" t="s">
        <v>108</v>
      </c>
      <c r="C1096" s="46"/>
      <c r="D1096" s="56"/>
      <c r="E1096" s="47">
        <f t="shared" si="24"/>
        <v>0</v>
      </c>
      <c r="F1096" s="47"/>
      <c r="G1096" s="47"/>
      <c r="H1096" s="47">
        <f t="shared" si="25"/>
        <v>0</v>
      </c>
      <c r="I1096" s="47"/>
      <c r="J1096" s="47"/>
      <c r="K1096" s="47"/>
      <c r="L1096" s="47"/>
    </row>
    <row r="1097" spans="1:12" ht="12.75" hidden="1">
      <c r="A1097" s="45" t="s">
        <v>109</v>
      </c>
      <c r="B1097" s="45" t="s">
        <v>110</v>
      </c>
      <c r="C1097" s="46"/>
      <c r="D1097" s="56"/>
      <c r="E1097" s="47">
        <f t="shared" si="24"/>
        <v>0</v>
      </c>
      <c r="F1097" s="47"/>
      <c r="G1097" s="47"/>
      <c r="H1097" s="47">
        <f t="shared" si="25"/>
        <v>0</v>
      </c>
      <c r="I1097" s="47"/>
      <c r="J1097" s="47"/>
      <c r="K1097" s="47"/>
      <c r="L1097" s="47"/>
    </row>
    <row r="1098" spans="1:12" ht="12.75" hidden="1">
      <c r="A1098" s="45" t="s">
        <v>111</v>
      </c>
      <c r="B1098" s="45" t="s">
        <v>112</v>
      </c>
      <c r="C1098" s="46"/>
      <c r="D1098" s="56"/>
      <c r="E1098" s="47">
        <f t="shared" si="24"/>
        <v>0</v>
      </c>
      <c r="F1098" s="47"/>
      <c r="G1098" s="47"/>
      <c r="H1098" s="47">
        <f t="shared" si="25"/>
        <v>0</v>
      </c>
      <c r="I1098" s="47"/>
      <c r="J1098" s="47"/>
      <c r="K1098" s="47"/>
      <c r="L1098" s="47"/>
    </row>
    <row r="1099" spans="1:12" ht="12.75" hidden="1">
      <c r="A1099" s="45" t="s">
        <v>113</v>
      </c>
      <c r="B1099" s="45" t="s">
        <v>114</v>
      </c>
      <c r="C1099" s="46"/>
      <c r="D1099" s="56"/>
      <c r="E1099" s="47">
        <f t="shared" si="24"/>
        <v>0</v>
      </c>
      <c r="F1099" s="47"/>
      <c r="G1099" s="47"/>
      <c r="H1099" s="47">
        <f t="shared" si="25"/>
        <v>0</v>
      </c>
      <c r="I1099" s="47"/>
      <c r="J1099" s="47"/>
      <c r="K1099" s="47"/>
      <c r="L1099" s="47"/>
    </row>
    <row r="1100" spans="1:12" ht="12.75" hidden="1">
      <c r="A1100" s="49" t="s">
        <v>115</v>
      </c>
      <c r="B1100" s="55"/>
      <c r="C1100" s="46"/>
      <c r="D1100" s="56"/>
      <c r="E1100" s="47">
        <f t="shared" si="24"/>
        <v>0</v>
      </c>
      <c r="F1100" s="47">
        <f>F1061+F1091</f>
        <v>0</v>
      </c>
      <c r="G1100" s="47">
        <f>G1061+G1091</f>
        <v>0</v>
      </c>
      <c r="H1100" s="47">
        <f t="shared" si="25"/>
        <v>0</v>
      </c>
      <c r="I1100" s="47">
        <f>I1061+I1091</f>
        <v>0</v>
      </c>
      <c r="J1100" s="47">
        <f>J1061+J1091</f>
        <v>0</v>
      </c>
      <c r="K1100" s="47">
        <f>K1061+K1091</f>
        <v>0</v>
      </c>
      <c r="L1100" s="47">
        <f>L1061+L1091</f>
        <v>0</v>
      </c>
    </row>
    <row r="1101" spans="1:3" ht="8.25" customHeight="1" hidden="1">
      <c r="A1101" s="57"/>
      <c r="C1101" s="58"/>
    </row>
    <row r="1102" spans="1:4" ht="12.75" hidden="1">
      <c r="A1102" s="59" t="s">
        <v>116</v>
      </c>
      <c r="C1102" s="58" t="s">
        <v>117</v>
      </c>
      <c r="D1102">
        <f>D1012</f>
        <v>0</v>
      </c>
    </row>
    <row r="1103" ht="9" customHeight="1" hidden="1">
      <c r="C1103" s="58"/>
    </row>
    <row r="1104" spans="1:4" ht="12.75" hidden="1">
      <c r="A1104" s="59" t="s">
        <v>118</v>
      </c>
      <c r="C1104" s="58" t="s">
        <v>117</v>
      </c>
      <c r="D1104">
        <f>D1014</f>
        <v>0</v>
      </c>
    </row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spans="6:9" ht="15" hidden="1">
      <c r="F1123" s="1" t="s">
        <v>0</v>
      </c>
      <c r="I1123" s="1" t="s">
        <v>0</v>
      </c>
    </row>
    <row r="1124" spans="4:5" ht="12.75" hidden="1">
      <c r="D1124" s="2" t="s">
        <v>1</v>
      </c>
      <c r="E1124" s="60"/>
    </row>
    <row r="1125" spans="5:10" ht="12.75" hidden="1">
      <c r="E1125" s="3" t="s">
        <v>2</v>
      </c>
      <c r="F1125" s="3"/>
      <c r="G1125" s="4"/>
      <c r="H1125" s="5" t="s">
        <v>2</v>
      </c>
      <c r="I1125" s="4"/>
      <c r="J1125" s="4"/>
    </row>
    <row r="1126" spans="4:11" ht="18" customHeight="1" hidden="1">
      <c r="D1126" s="6"/>
      <c r="E1126" s="7"/>
      <c r="F1126" s="7"/>
      <c r="G1126" s="8" t="s">
        <v>3</v>
      </c>
      <c r="H1126" s="9"/>
      <c r="I1126" s="9"/>
      <c r="J1126" s="10" t="s">
        <v>3</v>
      </c>
      <c r="K1126" s="10"/>
    </row>
    <row r="1127" spans="5:8" ht="12.75" hidden="1">
      <c r="E1127" t="s">
        <v>4</v>
      </c>
      <c r="H1127" t="s">
        <v>4</v>
      </c>
    </row>
    <row r="1128" spans="5:11" ht="12.75" hidden="1">
      <c r="E1128" s="11" t="s">
        <v>5</v>
      </c>
      <c r="F1128" s="12" t="s">
        <v>6</v>
      </c>
      <c r="G1128" s="13" t="s">
        <v>7</v>
      </c>
      <c r="I1128" s="11" t="s">
        <v>5</v>
      </c>
      <c r="J1128" s="12" t="s">
        <v>6</v>
      </c>
      <c r="K1128" s="13" t="s">
        <v>7</v>
      </c>
    </row>
    <row r="1129" ht="12.75" hidden="1"/>
    <row r="1130" spans="1:8" ht="14.25" hidden="1">
      <c r="A1130" s="83"/>
      <c r="B1130" s="84" t="s">
        <v>162</v>
      </c>
      <c r="C1130" s="85"/>
      <c r="D1130" s="85"/>
      <c r="E1130" s="85"/>
      <c r="F1130" s="85"/>
      <c r="G1130" s="85"/>
      <c r="H1130" s="85"/>
    </row>
    <row r="1131" spans="1:8" ht="14.25" hidden="1">
      <c r="A1131" s="86" t="s">
        <v>163</v>
      </c>
      <c r="B1131" s="85"/>
      <c r="C1131" s="85"/>
      <c r="D1131" s="85"/>
      <c r="E1131" s="85"/>
      <c r="F1131" s="85"/>
      <c r="G1131" s="85"/>
      <c r="H1131" s="85"/>
    </row>
    <row r="1132" spans="1:8" ht="14.25" hidden="1">
      <c r="A1132" s="84" t="s">
        <v>164</v>
      </c>
      <c r="B1132" s="85"/>
      <c r="C1132" s="85"/>
      <c r="D1132" s="85"/>
      <c r="E1132" s="85"/>
      <c r="F1132" s="85"/>
      <c r="G1132" s="85"/>
      <c r="H1132" s="85"/>
    </row>
    <row r="1133" spans="2:12" ht="12.75" hidden="1">
      <c r="B1133" s="18" t="s">
        <v>165</v>
      </c>
      <c r="C1133" s="85"/>
      <c r="F1133" s="2"/>
      <c r="G1133" s="19" t="s">
        <v>13</v>
      </c>
      <c r="L1133" s="20" t="s">
        <v>13</v>
      </c>
    </row>
    <row r="1134" spans="6:12" ht="12.75" hidden="1">
      <c r="F1134" s="21" t="s">
        <v>14</v>
      </c>
      <c r="G1134" s="22" t="s">
        <v>15</v>
      </c>
      <c r="K1134" s="13" t="s">
        <v>14</v>
      </c>
      <c r="L1134" s="23" t="s">
        <v>15</v>
      </c>
    </row>
    <row r="1135" spans="6:12" ht="12.75" hidden="1">
      <c r="F1135" s="21" t="s">
        <v>16</v>
      </c>
      <c r="G1135" s="22" t="s">
        <v>17</v>
      </c>
      <c r="K1135" s="13" t="s">
        <v>16</v>
      </c>
      <c r="L1135" s="23" t="s">
        <v>17</v>
      </c>
    </row>
    <row r="1136" spans="1:12" ht="12.75" hidden="1">
      <c r="A1136" t="s">
        <v>18</v>
      </c>
      <c r="B1136" t="str">
        <f>B1050</f>
        <v>МОУСОШ № 51</v>
      </c>
      <c r="D1136" s="24"/>
      <c r="F1136" s="2"/>
      <c r="G1136" s="22"/>
      <c r="L1136" s="23"/>
    </row>
    <row r="1137" spans="1:12" ht="12.75" hidden="1">
      <c r="A1137" t="s">
        <v>19</v>
      </c>
      <c r="B1137" t="str">
        <f>B1051</f>
        <v> г.Тула ул.Металлургов д.2</v>
      </c>
      <c r="F1137" s="21" t="s">
        <v>20</v>
      </c>
      <c r="G1137" s="22" t="s">
        <v>21</v>
      </c>
      <c r="K1137" s="13" t="s">
        <v>20</v>
      </c>
      <c r="L1137" s="23" t="s">
        <v>21</v>
      </c>
    </row>
    <row r="1138" spans="1:12" ht="12.75" hidden="1">
      <c r="A1138" t="s">
        <v>22</v>
      </c>
      <c r="F1138" s="21" t="s">
        <v>23</v>
      </c>
      <c r="G1138" s="22" t="s">
        <v>24</v>
      </c>
      <c r="K1138" s="13" t="s">
        <v>23</v>
      </c>
      <c r="L1138" s="23" t="s">
        <v>24</v>
      </c>
    </row>
    <row r="1139" spans="1:12" ht="12.75" hidden="1">
      <c r="A1139" t="s">
        <v>25</v>
      </c>
      <c r="B1139" s="5" t="str">
        <f>B1053</f>
        <v>Управление образования администрации города Тулы</v>
      </c>
      <c r="F1139" s="21" t="s">
        <v>27</v>
      </c>
      <c r="G1139" s="22" t="s">
        <v>28</v>
      </c>
      <c r="K1139" s="13" t="s">
        <v>27</v>
      </c>
      <c r="L1139" s="23" t="s">
        <v>28</v>
      </c>
    </row>
    <row r="1140" spans="1:12" ht="12.75" hidden="1">
      <c r="A1140" t="s">
        <v>29</v>
      </c>
      <c r="B1140" s="88" t="str">
        <f>B1054</f>
        <v>Общее образование</v>
      </c>
      <c r="C1140" s="6"/>
      <c r="F1140" s="21" t="s">
        <v>31</v>
      </c>
      <c r="G1140" s="89"/>
      <c r="K1140" s="13" t="s">
        <v>31</v>
      </c>
      <c r="L1140" s="23">
        <f>G1140</f>
        <v>0</v>
      </c>
    </row>
    <row r="1141" spans="1:12" ht="12.75" hidden="1">
      <c r="A1141" t="s">
        <v>33</v>
      </c>
      <c r="B1141" s="90"/>
      <c r="C1141" s="91"/>
      <c r="D1141" s="91"/>
      <c r="E1141" s="91"/>
      <c r="F1141" s="21" t="s">
        <v>35</v>
      </c>
      <c r="G1141" s="89"/>
      <c r="H1141" s="6"/>
      <c r="K1141" s="13" t="s">
        <v>35</v>
      </c>
      <c r="L1141" s="23">
        <f>G1141</f>
        <v>0</v>
      </c>
    </row>
    <row r="1142" spans="1:12" ht="12.75" hidden="1">
      <c r="A1142" t="s">
        <v>37</v>
      </c>
      <c r="B1142" s="25" t="str">
        <f>B1056</f>
        <v>выполнение функций бюджетными учреждениями</v>
      </c>
      <c r="C1142" s="26"/>
      <c r="D1142" s="26"/>
      <c r="E1142" s="26"/>
      <c r="F1142" s="21" t="s">
        <v>39</v>
      </c>
      <c r="G1142" s="27" t="s">
        <v>40</v>
      </c>
      <c r="H1142" s="6"/>
      <c r="K1142" s="13" t="s">
        <v>39</v>
      </c>
      <c r="L1142" s="23" t="str">
        <f>G1142</f>
        <v>001</v>
      </c>
    </row>
    <row r="1143" spans="1:12" ht="9.75" customHeight="1" hidden="1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1:12" ht="12.75" customHeight="1" hidden="1">
      <c r="A1144" s="29"/>
      <c r="B1144" s="33" t="s">
        <v>41</v>
      </c>
      <c r="C1144" s="93" t="s">
        <v>42</v>
      </c>
      <c r="D1144" s="32"/>
      <c r="E1144" s="33" t="s">
        <v>43</v>
      </c>
      <c r="F1144" s="33" t="s">
        <v>44</v>
      </c>
      <c r="G1144" s="33" t="s">
        <v>45</v>
      </c>
      <c r="H1144" s="33" t="s">
        <v>46</v>
      </c>
      <c r="I1144" s="34"/>
      <c r="J1144" s="35" t="s">
        <v>47</v>
      </c>
      <c r="K1144" s="35"/>
      <c r="L1144" s="36"/>
    </row>
    <row r="1145" spans="1:12" ht="39.75" customHeight="1" hidden="1">
      <c r="A1145" s="37" t="s">
        <v>48</v>
      </c>
      <c r="B1145" s="42"/>
      <c r="C1145" s="39" t="s">
        <v>49</v>
      </c>
      <c r="D1145" s="40" t="s">
        <v>50</v>
      </c>
      <c r="E1145" s="42"/>
      <c r="F1145" s="42"/>
      <c r="G1145" s="42"/>
      <c r="H1145" s="42"/>
      <c r="I1145" s="39" t="s">
        <v>51</v>
      </c>
      <c r="J1145" s="39" t="s">
        <v>52</v>
      </c>
      <c r="K1145" s="39" t="s">
        <v>53</v>
      </c>
      <c r="L1145" s="39" t="s">
        <v>54</v>
      </c>
    </row>
    <row r="1146" spans="1:12" ht="12.75" hidden="1">
      <c r="A1146" s="43">
        <v>1</v>
      </c>
      <c r="B1146" s="43">
        <v>2</v>
      </c>
      <c r="C1146" s="43">
        <v>3</v>
      </c>
      <c r="D1146" s="43">
        <v>4</v>
      </c>
      <c r="E1146" s="43">
        <v>5</v>
      </c>
      <c r="F1146" s="43">
        <v>6</v>
      </c>
      <c r="G1146" s="43">
        <v>7</v>
      </c>
      <c r="H1146" s="43">
        <v>5</v>
      </c>
      <c r="I1146" s="43">
        <v>6</v>
      </c>
      <c r="J1146" s="43">
        <v>7</v>
      </c>
      <c r="K1146" s="43">
        <v>8</v>
      </c>
      <c r="L1146" s="43">
        <v>9</v>
      </c>
    </row>
    <row r="1147" spans="1:12" ht="12.75" hidden="1">
      <c r="A1147" s="44" t="s">
        <v>55</v>
      </c>
      <c r="B1147" s="45">
        <v>200</v>
      </c>
      <c r="C1147" s="43"/>
      <c r="D1147" s="43"/>
      <c r="E1147" s="47">
        <f aca="true" t="shared" si="26" ref="E1147:E1186">I1147</f>
        <v>0</v>
      </c>
      <c r="F1147" s="47">
        <f>F1148+F1154+F1173+F1174</f>
        <v>0</v>
      </c>
      <c r="G1147" s="47">
        <f>G1148+G1154+G1173+G1174</f>
        <v>0</v>
      </c>
      <c r="H1147" s="47">
        <f aca="true" t="shared" si="27" ref="H1147:H1186">SUM(I1147:L1147)</f>
        <v>0</v>
      </c>
      <c r="I1147" s="47">
        <f>I1148+I1154+I1173+I1174</f>
        <v>0</v>
      </c>
      <c r="J1147" s="47">
        <f>J1148+J1154+J1173+J1174</f>
        <v>0</v>
      </c>
      <c r="K1147" s="47">
        <f>K1148+K1154+K1173+K1174</f>
        <v>0</v>
      </c>
      <c r="L1147" s="47">
        <f>L1148+L1154+L1173+L1174</f>
        <v>0</v>
      </c>
    </row>
    <row r="1148" spans="1:12" ht="12.75" hidden="1">
      <c r="A1148" s="48" t="s">
        <v>58</v>
      </c>
      <c r="B1148" s="45">
        <v>210</v>
      </c>
      <c r="C1148" s="43"/>
      <c r="D1148" s="43"/>
      <c r="E1148" s="47">
        <f t="shared" si="26"/>
        <v>0</v>
      </c>
      <c r="F1148" s="47">
        <f>F1149+F1150+F1153</f>
        <v>0</v>
      </c>
      <c r="G1148" s="47">
        <f>G1149+G1150+G1153</f>
        <v>0</v>
      </c>
      <c r="H1148" s="47">
        <f t="shared" si="27"/>
        <v>0</v>
      </c>
      <c r="I1148" s="47">
        <f>I1149+I1150+I1153</f>
        <v>0</v>
      </c>
      <c r="J1148" s="47">
        <f>J1149+J1150+J1153</f>
        <v>0</v>
      </c>
      <c r="K1148" s="47">
        <f>K1149+K1150+K1153</f>
        <v>0</v>
      </c>
      <c r="L1148" s="47">
        <f>L1149+L1150+L1153</f>
        <v>0</v>
      </c>
    </row>
    <row r="1149" spans="1:12" ht="12.75" hidden="1">
      <c r="A1149" s="49" t="s">
        <v>59</v>
      </c>
      <c r="B1149" s="45">
        <v>211</v>
      </c>
      <c r="C1149" s="46"/>
      <c r="D1149" s="56"/>
      <c r="E1149" s="47">
        <f t="shared" si="26"/>
        <v>0</v>
      </c>
      <c r="F1149" s="47"/>
      <c r="G1149" s="47"/>
      <c r="H1149" s="47">
        <f t="shared" si="27"/>
        <v>0</v>
      </c>
      <c r="I1149" s="47"/>
      <c r="J1149" s="47"/>
      <c r="K1149" s="47"/>
      <c r="L1149" s="47"/>
    </row>
    <row r="1150" spans="1:12" ht="12.75" hidden="1">
      <c r="A1150" s="50" t="s">
        <v>60</v>
      </c>
      <c r="B1150" s="51">
        <v>212</v>
      </c>
      <c r="C1150" s="46"/>
      <c r="D1150" s="56"/>
      <c r="E1150" s="47">
        <f t="shared" si="26"/>
        <v>0</v>
      </c>
      <c r="F1150" s="47">
        <f>F1151+F1152</f>
        <v>0</v>
      </c>
      <c r="G1150" s="47">
        <f>G1151+G1152</f>
        <v>0</v>
      </c>
      <c r="H1150" s="47">
        <f t="shared" si="27"/>
        <v>0</v>
      </c>
      <c r="I1150" s="47">
        <f>I1151+I1152</f>
        <v>0</v>
      </c>
      <c r="J1150" s="47">
        <f>J1151+J1152</f>
        <v>0</v>
      </c>
      <c r="K1150" s="47">
        <f>K1151+K1152</f>
        <v>0</v>
      </c>
      <c r="L1150" s="47">
        <f>L1151+L1152</f>
        <v>0</v>
      </c>
    </row>
    <row r="1151" spans="1:12" ht="12.75" hidden="1">
      <c r="A1151" s="45" t="s">
        <v>61</v>
      </c>
      <c r="B1151" s="51" t="s">
        <v>62</v>
      </c>
      <c r="C1151" s="46"/>
      <c r="D1151" s="56"/>
      <c r="E1151" s="47">
        <f t="shared" si="26"/>
        <v>0</v>
      </c>
      <c r="F1151" s="47"/>
      <c r="G1151" s="47"/>
      <c r="H1151" s="47">
        <f t="shared" si="27"/>
        <v>0</v>
      </c>
      <c r="I1151" s="47"/>
      <c r="J1151" s="47"/>
      <c r="K1151" s="47"/>
      <c r="L1151" s="47"/>
    </row>
    <row r="1152" spans="1:12" ht="12.75" hidden="1">
      <c r="A1152" s="45" t="s">
        <v>63</v>
      </c>
      <c r="B1152" s="51" t="s">
        <v>64</v>
      </c>
      <c r="C1152" s="46"/>
      <c r="D1152" s="56"/>
      <c r="E1152" s="47">
        <f t="shared" si="26"/>
        <v>0</v>
      </c>
      <c r="F1152" s="47"/>
      <c r="G1152" s="47"/>
      <c r="H1152" s="47">
        <f t="shared" si="27"/>
        <v>0</v>
      </c>
      <c r="I1152" s="47"/>
      <c r="J1152" s="47"/>
      <c r="K1152" s="47"/>
      <c r="L1152" s="47"/>
    </row>
    <row r="1153" spans="1:12" ht="12.75" hidden="1">
      <c r="A1153" s="52" t="s">
        <v>65</v>
      </c>
      <c r="B1153" s="51">
        <v>213</v>
      </c>
      <c r="C1153" s="46"/>
      <c r="D1153" s="56"/>
      <c r="E1153" s="47">
        <f t="shared" si="26"/>
        <v>0</v>
      </c>
      <c r="F1153" s="47"/>
      <c r="G1153" s="47"/>
      <c r="H1153" s="47">
        <f t="shared" si="27"/>
        <v>0</v>
      </c>
      <c r="I1153" s="47"/>
      <c r="J1153" s="47"/>
      <c r="K1153" s="47"/>
      <c r="L1153" s="47"/>
    </row>
    <row r="1154" spans="1:12" ht="12.75" hidden="1">
      <c r="A1154" s="44" t="s">
        <v>66</v>
      </c>
      <c r="B1154" s="51">
        <v>220</v>
      </c>
      <c r="C1154" s="46"/>
      <c r="D1154" s="56"/>
      <c r="E1154" s="47">
        <f t="shared" si="26"/>
        <v>0</v>
      </c>
      <c r="F1154" s="47">
        <f>F1155+F1156+F1157+F1163+F1164+F1169</f>
        <v>0</v>
      </c>
      <c r="G1154" s="47">
        <f>G1155+G1156+G1157+G1163+G1164+G1169</f>
        <v>0</v>
      </c>
      <c r="H1154" s="47">
        <f t="shared" si="27"/>
        <v>0</v>
      </c>
      <c r="I1154" s="47">
        <f>I1155+I1156+I1157+I1163+I1164+I1169</f>
        <v>0</v>
      </c>
      <c r="J1154" s="47">
        <f>J1155+J1156+J1157+J1163+J1164+J1169</f>
        <v>0</v>
      </c>
      <c r="K1154" s="47">
        <f>K1155+K1156+K1157+K1163+K1164+K1169</f>
        <v>0</v>
      </c>
      <c r="L1154" s="47">
        <f>L1155+L1156+L1157+L1163+L1164+L1169</f>
        <v>0</v>
      </c>
    </row>
    <row r="1155" spans="1:12" ht="12.75" hidden="1">
      <c r="A1155" s="52" t="s">
        <v>67</v>
      </c>
      <c r="B1155" s="51">
        <v>221</v>
      </c>
      <c r="C1155" s="46"/>
      <c r="D1155" s="56"/>
      <c r="E1155" s="47">
        <f t="shared" si="26"/>
        <v>0</v>
      </c>
      <c r="F1155" s="47"/>
      <c r="G1155" s="47"/>
      <c r="H1155" s="47">
        <f t="shared" si="27"/>
        <v>0</v>
      </c>
      <c r="I1155" s="47"/>
      <c r="J1155" s="47"/>
      <c r="K1155" s="47"/>
      <c r="L1155" s="47"/>
    </row>
    <row r="1156" spans="1:12" ht="12.75" hidden="1">
      <c r="A1156" s="52" t="s">
        <v>68</v>
      </c>
      <c r="B1156" s="51">
        <v>222</v>
      </c>
      <c r="C1156" s="46"/>
      <c r="D1156" s="56"/>
      <c r="E1156" s="47">
        <f t="shared" si="26"/>
        <v>0</v>
      </c>
      <c r="F1156" s="47"/>
      <c r="G1156" s="47"/>
      <c r="H1156" s="47">
        <f t="shared" si="27"/>
        <v>0</v>
      </c>
      <c r="I1156" s="47"/>
      <c r="J1156" s="47"/>
      <c r="K1156" s="47"/>
      <c r="L1156" s="47"/>
    </row>
    <row r="1157" spans="1:12" ht="12.75" hidden="1">
      <c r="A1157" s="52" t="s">
        <v>69</v>
      </c>
      <c r="B1157" s="51">
        <v>223</v>
      </c>
      <c r="C1157" s="46"/>
      <c r="D1157" s="56"/>
      <c r="E1157" s="47">
        <f t="shared" si="26"/>
        <v>0</v>
      </c>
      <c r="F1157" s="47">
        <f>F1158+F1159+F1160+F1161+F1162</f>
        <v>0</v>
      </c>
      <c r="G1157" s="47">
        <f>G1158+G1159+G1160+G1161+G1162</f>
        <v>0</v>
      </c>
      <c r="H1157" s="47">
        <f t="shared" si="27"/>
        <v>0</v>
      </c>
      <c r="I1157" s="47">
        <f>I1158+I1159+I1160+I1161+I1162</f>
        <v>0</v>
      </c>
      <c r="J1157" s="47">
        <f>J1158+J1159+J1160+J1161+J1162</f>
        <v>0</v>
      </c>
      <c r="K1157" s="47">
        <f>K1158+K1159+K1160+K1161+K1162</f>
        <v>0</v>
      </c>
      <c r="L1157" s="47">
        <f>L1158+L1159+L1160+L1161+L1162</f>
        <v>0</v>
      </c>
    </row>
    <row r="1158" spans="1:12" ht="12.75" hidden="1">
      <c r="A1158" s="51" t="s">
        <v>70</v>
      </c>
      <c r="B1158" s="51" t="s">
        <v>71</v>
      </c>
      <c r="C1158" s="46"/>
      <c r="D1158" s="56"/>
      <c r="E1158" s="47">
        <f t="shared" si="26"/>
        <v>0</v>
      </c>
      <c r="F1158" s="47"/>
      <c r="G1158" s="47"/>
      <c r="H1158" s="47">
        <f t="shared" si="27"/>
        <v>0</v>
      </c>
      <c r="I1158" s="47"/>
      <c r="J1158" s="47"/>
      <c r="K1158" s="47"/>
      <c r="L1158" s="47"/>
    </row>
    <row r="1159" spans="1:12" ht="12.75" hidden="1">
      <c r="A1159" s="51" t="s">
        <v>72</v>
      </c>
      <c r="B1159" s="51" t="s">
        <v>73</v>
      </c>
      <c r="C1159" s="46"/>
      <c r="D1159" s="56"/>
      <c r="E1159" s="47">
        <f t="shared" si="26"/>
        <v>0</v>
      </c>
      <c r="F1159" s="47"/>
      <c r="G1159" s="47"/>
      <c r="H1159" s="47">
        <f t="shared" si="27"/>
        <v>0</v>
      </c>
      <c r="I1159" s="47"/>
      <c r="J1159" s="47"/>
      <c r="K1159" s="47"/>
      <c r="L1159" s="47"/>
    </row>
    <row r="1160" spans="1:12" ht="12.75" hidden="1">
      <c r="A1160" s="51" t="s">
        <v>74</v>
      </c>
      <c r="B1160" s="51" t="s">
        <v>75</v>
      </c>
      <c r="C1160" s="46"/>
      <c r="D1160" s="56"/>
      <c r="E1160" s="47">
        <f t="shared" si="26"/>
        <v>0</v>
      </c>
      <c r="F1160" s="47"/>
      <c r="G1160" s="47"/>
      <c r="H1160" s="47">
        <f t="shared" si="27"/>
        <v>0</v>
      </c>
      <c r="I1160" s="47"/>
      <c r="J1160" s="47"/>
      <c r="K1160" s="47"/>
      <c r="L1160" s="47"/>
    </row>
    <row r="1161" spans="1:12" ht="12.75" hidden="1">
      <c r="A1161" s="51" t="s">
        <v>76</v>
      </c>
      <c r="B1161" s="51" t="s">
        <v>77</v>
      </c>
      <c r="C1161" s="46"/>
      <c r="D1161" s="56"/>
      <c r="E1161" s="47">
        <f t="shared" si="26"/>
        <v>0</v>
      </c>
      <c r="F1161" s="47"/>
      <c r="G1161" s="47"/>
      <c r="H1161" s="47">
        <f t="shared" si="27"/>
        <v>0</v>
      </c>
      <c r="I1161" s="47"/>
      <c r="J1161" s="47"/>
      <c r="K1161" s="47"/>
      <c r="L1161" s="47"/>
    </row>
    <row r="1162" spans="1:12" ht="12.75" hidden="1">
      <c r="A1162" s="51" t="s">
        <v>78</v>
      </c>
      <c r="B1162" s="51" t="s">
        <v>79</v>
      </c>
      <c r="C1162" s="46"/>
      <c r="D1162" s="56"/>
      <c r="E1162" s="47">
        <f t="shared" si="26"/>
        <v>0</v>
      </c>
      <c r="F1162" s="47"/>
      <c r="G1162" s="47"/>
      <c r="H1162" s="47">
        <f t="shared" si="27"/>
        <v>0</v>
      </c>
      <c r="I1162" s="47"/>
      <c r="J1162" s="47"/>
      <c r="K1162" s="47"/>
      <c r="L1162" s="47"/>
    </row>
    <row r="1163" spans="1:12" ht="12.75" hidden="1">
      <c r="A1163" s="49" t="s">
        <v>80</v>
      </c>
      <c r="B1163" s="45">
        <v>224</v>
      </c>
      <c r="C1163" s="46"/>
      <c r="D1163" s="56"/>
      <c r="E1163" s="47">
        <f t="shared" si="26"/>
        <v>0</v>
      </c>
      <c r="F1163" s="47"/>
      <c r="G1163" s="47"/>
      <c r="H1163" s="47">
        <f t="shared" si="27"/>
        <v>0</v>
      </c>
      <c r="I1163" s="47"/>
      <c r="J1163" s="47"/>
      <c r="K1163" s="47"/>
      <c r="L1163" s="47"/>
    </row>
    <row r="1164" spans="1:12" ht="12.75" hidden="1">
      <c r="A1164" s="49" t="s">
        <v>81</v>
      </c>
      <c r="B1164" s="45">
        <v>225</v>
      </c>
      <c r="C1164" s="46"/>
      <c r="D1164" s="56"/>
      <c r="E1164" s="47">
        <f t="shared" si="26"/>
        <v>0</v>
      </c>
      <c r="F1164" s="47">
        <f>F1165+F1166+F1167+F1168</f>
        <v>0</v>
      </c>
      <c r="G1164" s="47">
        <f>G1165+G1166+G1167+G1168</f>
        <v>0</v>
      </c>
      <c r="H1164" s="47">
        <f t="shared" si="27"/>
        <v>0</v>
      </c>
      <c r="I1164" s="47">
        <f>I1165+I1166+I1167+I1168</f>
        <v>0</v>
      </c>
      <c r="J1164" s="47">
        <f>J1165+J1166+J1167+J1168</f>
        <v>0</v>
      </c>
      <c r="K1164" s="47">
        <f>K1165+K1166+K1167+K1168</f>
        <v>0</v>
      </c>
      <c r="L1164" s="47">
        <f>L1165+L1166+L1167+L1168</f>
        <v>0</v>
      </c>
    </row>
    <row r="1165" spans="1:12" ht="12.75" hidden="1">
      <c r="A1165" s="45" t="s">
        <v>82</v>
      </c>
      <c r="B1165" s="45" t="s">
        <v>83</v>
      </c>
      <c r="C1165" s="46"/>
      <c r="D1165" s="56"/>
      <c r="E1165" s="47">
        <f t="shared" si="26"/>
        <v>0</v>
      </c>
      <c r="F1165" s="47"/>
      <c r="G1165" s="47"/>
      <c r="H1165" s="47">
        <f t="shared" si="27"/>
        <v>0</v>
      </c>
      <c r="I1165" s="47"/>
      <c r="J1165" s="47"/>
      <c r="K1165" s="47"/>
      <c r="L1165" s="47"/>
    </row>
    <row r="1166" spans="1:12" ht="12.75" hidden="1">
      <c r="A1166" s="45" t="s">
        <v>84</v>
      </c>
      <c r="B1166" s="45" t="s">
        <v>85</v>
      </c>
      <c r="C1166" s="46"/>
      <c r="D1166" s="56"/>
      <c r="E1166" s="47">
        <f t="shared" si="26"/>
        <v>0</v>
      </c>
      <c r="F1166" s="47"/>
      <c r="G1166" s="47"/>
      <c r="H1166" s="47">
        <f t="shared" si="27"/>
        <v>0</v>
      </c>
      <c r="I1166" s="47"/>
      <c r="J1166" s="47"/>
      <c r="K1166" s="47"/>
      <c r="L1166" s="47"/>
    </row>
    <row r="1167" spans="1:12" ht="12.75" hidden="1">
      <c r="A1167" s="45" t="s">
        <v>86</v>
      </c>
      <c r="B1167" s="45" t="s">
        <v>87</v>
      </c>
      <c r="C1167" s="46"/>
      <c r="D1167" s="56"/>
      <c r="E1167" s="47">
        <f t="shared" si="26"/>
        <v>0</v>
      </c>
      <c r="F1167" s="47"/>
      <c r="G1167" s="47"/>
      <c r="H1167" s="47">
        <f t="shared" si="27"/>
        <v>0</v>
      </c>
      <c r="I1167" s="47"/>
      <c r="J1167" s="47"/>
      <c r="K1167" s="47"/>
      <c r="L1167" s="47"/>
    </row>
    <row r="1168" spans="1:12" ht="12.75" hidden="1">
      <c r="A1168" s="45" t="s">
        <v>88</v>
      </c>
      <c r="B1168" s="45" t="s">
        <v>89</v>
      </c>
      <c r="C1168" s="46"/>
      <c r="D1168" s="56"/>
      <c r="E1168" s="47">
        <f t="shared" si="26"/>
        <v>0</v>
      </c>
      <c r="F1168" s="47"/>
      <c r="G1168" s="47"/>
      <c r="H1168" s="47">
        <f t="shared" si="27"/>
        <v>0</v>
      </c>
      <c r="I1168" s="47"/>
      <c r="J1168" s="47"/>
      <c r="K1168" s="47"/>
      <c r="L1168" s="47"/>
    </row>
    <row r="1169" spans="1:12" ht="12.75" hidden="1">
      <c r="A1169" s="49" t="s">
        <v>90</v>
      </c>
      <c r="B1169" s="45">
        <v>226</v>
      </c>
      <c r="C1169" s="46"/>
      <c r="D1169" s="56"/>
      <c r="E1169" s="47">
        <f t="shared" si="26"/>
        <v>0</v>
      </c>
      <c r="F1169" s="47">
        <f>F1170+F1171+F1172</f>
        <v>0</v>
      </c>
      <c r="G1169" s="47">
        <f>G1170+G1171+G1172</f>
        <v>0</v>
      </c>
      <c r="H1169" s="47">
        <f t="shared" si="27"/>
        <v>0</v>
      </c>
      <c r="I1169" s="47">
        <f>I1170+I1171+I1172</f>
        <v>0</v>
      </c>
      <c r="J1169" s="47">
        <f>J1170+J1171+J1172</f>
        <v>0</v>
      </c>
      <c r="K1169" s="47">
        <f>K1170+K1171+K1172</f>
        <v>0</v>
      </c>
      <c r="L1169" s="47">
        <f>L1170+L1171+L1172</f>
        <v>0</v>
      </c>
    </row>
    <row r="1170" spans="1:12" ht="12.75" hidden="1">
      <c r="A1170" s="45" t="s">
        <v>91</v>
      </c>
      <c r="B1170" s="45" t="s">
        <v>92</v>
      </c>
      <c r="C1170" s="46"/>
      <c r="D1170" s="56"/>
      <c r="E1170" s="47">
        <f t="shared" si="26"/>
        <v>0</v>
      </c>
      <c r="F1170" s="47"/>
      <c r="G1170" s="47"/>
      <c r="H1170" s="47">
        <f t="shared" si="27"/>
        <v>0</v>
      </c>
      <c r="I1170" s="47"/>
      <c r="J1170" s="47"/>
      <c r="K1170" s="47"/>
      <c r="L1170" s="47"/>
    </row>
    <row r="1171" spans="1:12" ht="12.75" hidden="1">
      <c r="A1171" s="45" t="s">
        <v>86</v>
      </c>
      <c r="B1171" s="45" t="s">
        <v>93</v>
      </c>
      <c r="C1171" s="46"/>
      <c r="D1171" s="56"/>
      <c r="E1171" s="47">
        <f t="shared" si="26"/>
        <v>0</v>
      </c>
      <c r="F1171" s="47"/>
      <c r="G1171" s="47"/>
      <c r="H1171" s="47">
        <f t="shared" si="27"/>
        <v>0</v>
      </c>
      <c r="I1171" s="47"/>
      <c r="J1171" s="47"/>
      <c r="K1171" s="47"/>
      <c r="L1171" s="47"/>
    </row>
    <row r="1172" spans="1:12" ht="12.75" hidden="1">
      <c r="A1172" s="45" t="s">
        <v>94</v>
      </c>
      <c r="B1172" s="45" t="s">
        <v>95</v>
      </c>
      <c r="C1172" s="46"/>
      <c r="D1172" s="56"/>
      <c r="E1172" s="47">
        <f t="shared" si="26"/>
        <v>0</v>
      </c>
      <c r="F1172" s="47"/>
      <c r="G1172" s="47"/>
      <c r="H1172" s="47">
        <f t="shared" si="27"/>
        <v>0</v>
      </c>
      <c r="I1172" s="47"/>
      <c r="J1172" s="47"/>
      <c r="K1172" s="47"/>
      <c r="L1172" s="47"/>
    </row>
    <row r="1173" spans="1:12" ht="12.75" hidden="1">
      <c r="A1173" s="49" t="s">
        <v>96</v>
      </c>
      <c r="B1173" s="45">
        <v>262</v>
      </c>
      <c r="C1173" s="46"/>
      <c r="D1173" s="56"/>
      <c r="E1173" s="47">
        <f t="shared" si="26"/>
        <v>0</v>
      </c>
      <c r="F1173" s="47"/>
      <c r="G1173" s="47"/>
      <c r="H1173" s="47">
        <f t="shared" si="27"/>
        <v>0</v>
      </c>
      <c r="I1173" s="47"/>
      <c r="J1173" s="47"/>
      <c r="K1173" s="47"/>
      <c r="L1173" s="47"/>
    </row>
    <row r="1174" spans="1:12" ht="12.75" hidden="1">
      <c r="A1174" s="49" t="s">
        <v>97</v>
      </c>
      <c r="B1174" s="45">
        <v>290</v>
      </c>
      <c r="C1174" s="46"/>
      <c r="D1174" s="56"/>
      <c r="E1174" s="47">
        <f t="shared" si="26"/>
        <v>0</v>
      </c>
      <c r="F1174" s="47">
        <f>F1175+F1176</f>
        <v>0</v>
      </c>
      <c r="G1174" s="47">
        <f>G1175+G1176</f>
        <v>0</v>
      </c>
      <c r="H1174" s="47">
        <f t="shared" si="27"/>
        <v>0</v>
      </c>
      <c r="I1174" s="47">
        <f>I1175+I1176</f>
        <v>0</v>
      </c>
      <c r="J1174" s="47">
        <f>J1175+J1176</f>
        <v>0</v>
      </c>
      <c r="K1174" s="47">
        <f>K1175+K1176</f>
        <v>0</v>
      </c>
      <c r="L1174" s="47">
        <f>L1175+L1176</f>
        <v>0</v>
      </c>
    </row>
    <row r="1175" spans="1:12" ht="12.75" hidden="1">
      <c r="A1175" s="53" t="s">
        <v>98</v>
      </c>
      <c r="B1175" s="45" t="s">
        <v>99</v>
      </c>
      <c r="C1175" s="46"/>
      <c r="D1175" s="56"/>
      <c r="E1175" s="47">
        <f t="shared" si="26"/>
        <v>0</v>
      </c>
      <c r="F1175" s="47"/>
      <c r="G1175" s="47"/>
      <c r="H1175" s="47">
        <f t="shared" si="27"/>
        <v>0</v>
      </c>
      <c r="I1175" s="47"/>
      <c r="J1175" s="47"/>
      <c r="K1175" s="47"/>
      <c r="L1175" s="47"/>
    </row>
    <row r="1176" spans="1:12" ht="12.75" hidden="1">
      <c r="A1176" s="45" t="s">
        <v>100</v>
      </c>
      <c r="B1176" s="45" t="s">
        <v>101</v>
      </c>
      <c r="C1176" s="46"/>
      <c r="D1176" s="56"/>
      <c r="E1176" s="47">
        <f t="shared" si="26"/>
        <v>0</v>
      </c>
      <c r="F1176" s="47"/>
      <c r="G1176" s="47"/>
      <c r="H1176" s="47">
        <f t="shared" si="27"/>
        <v>0</v>
      </c>
      <c r="I1176" s="47"/>
      <c r="J1176" s="47"/>
      <c r="K1176" s="47"/>
      <c r="L1176" s="47"/>
    </row>
    <row r="1177" spans="1:12" ht="12.75" hidden="1">
      <c r="A1177" s="54" t="s">
        <v>102</v>
      </c>
      <c r="B1177" s="45">
        <v>300</v>
      </c>
      <c r="C1177" s="46"/>
      <c r="D1177" s="56"/>
      <c r="E1177" s="47">
        <f t="shared" si="26"/>
        <v>0</v>
      </c>
      <c r="F1177" s="47">
        <f>F1178+F1179</f>
        <v>0</v>
      </c>
      <c r="G1177" s="47">
        <f>G1178+G1179</f>
        <v>0</v>
      </c>
      <c r="H1177" s="47">
        <f t="shared" si="27"/>
        <v>0</v>
      </c>
      <c r="I1177" s="47">
        <f>I1178+I1179</f>
        <v>0</v>
      </c>
      <c r="J1177" s="47">
        <f>J1178+J1179</f>
        <v>0</v>
      </c>
      <c r="K1177" s="47">
        <f>K1178+K1179</f>
        <v>0</v>
      </c>
      <c r="L1177" s="47">
        <f>L1178+L1179</f>
        <v>0</v>
      </c>
    </row>
    <row r="1178" spans="1:12" ht="12.75" hidden="1">
      <c r="A1178" s="49" t="s">
        <v>103</v>
      </c>
      <c r="B1178" s="45">
        <v>310</v>
      </c>
      <c r="C1178" s="46"/>
      <c r="D1178" s="56"/>
      <c r="E1178" s="47">
        <f t="shared" si="26"/>
        <v>0</v>
      </c>
      <c r="F1178" s="47"/>
      <c r="G1178" s="47"/>
      <c r="H1178" s="47">
        <f t="shared" si="27"/>
        <v>0</v>
      </c>
      <c r="I1178" s="47"/>
      <c r="J1178" s="47"/>
      <c r="K1178" s="47"/>
      <c r="L1178" s="47"/>
    </row>
    <row r="1179" spans="1:12" ht="12.75" hidden="1">
      <c r="A1179" s="49" t="s">
        <v>104</v>
      </c>
      <c r="B1179" s="45">
        <v>340</v>
      </c>
      <c r="C1179" s="46"/>
      <c r="D1179" s="56"/>
      <c r="E1179" s="47">
        <f t="shared" si="26"/>
        <v>0</v>
      </c>
      <c r="F1179" s="47">
        <f>F1180+F1181+F1182+F1183+F1184+F1185</f>
        <v>0</v>
      </c>
      <c r="G1179" s="47">
        <f>G1180+G1181+G1182+G1183+G1184+G1185</f>
        <v>0</v>
      </c>
      <c r="H1179" s="47">
        <f t="shared" si="27"/>
        <v>0</v>
      </c>
      <c r="I1179" s="47">
        <f>I1180+I1181+I1182+I1183+I1184+I1185</f>
        <v>0</v>
      </c>
      <c r="J1179" s="47">
        <f>J1180+J1181+J1182+J1183+J1184+J1185</f>
        <v>0</v>
      </c>
      <c r="K1179" s="47">
        <f>K1180+K1181+K1182+K1183+K1184+K1185</f>
        <v>0</v>
      </c>
      <c r="L1179" s="47">
        <f>L1180+L1181+L1182+L1183+L1184+L1185</f>
        <v>0</v>
      </c>
    </row>
    <row r="1180" spans="1:12" ht="12.75" hidden="1">
      <c r="A1180" s="45" t="s">
        <v>105</v>
      </c>
      <c r="B1180" s="45" t="s">
        <v>106</v>
      </c>
      <c r="C1180" s="46"/>
      <c r="D1180" s="56"/>
      <c r="E1180" s="47">
        <f t="shared" si="26"/>
        <v>0</v>
      </c>
      <c r="F1180" s="47"/>
      <c r="G1180" s="47"/>
      <c r="H1180" s="47">
        <f t="shared" si="27"/>
        <v>0</v>
      </c>
      <c r="I1180" s="47"/>
      <c r="J1180" s="47"/>
      <c r="K1180" s="47"/>
      <c r="L1180" s="47"/>
    </row>
    <row r="1181" spans="1:12" ht="12.75" hidden="1">
      <c r="A1181" s="45" t="s">
        <v>105</v>
      </c>
      <c r="B1181" s="45" t="s">
        <v>106</v>
      </c>
      <c r="C1181" s="46"/>
      <c r="D1181" s="56"/>
      <c r="E1181" s="47">
        <f t="shared" si="26"/>
        <v>0</v>
      </c>
      <c r="F1181" s="47"/>
      <c r="G1181" s="47"/>
      <c r="H1181" s="47">
        <f t="shared" si="27"/>
        <v>0</v>
      </c>
      <c r="I1181" s="47"/>
      <c r="J1181" s="47"/>
      <c r="K1181" s="47"/>
      <c r="L1181" s="47"/>
    </row>
    <row r="1182" spans="1:12" ht="12.75" hidden="1">
      <c r="A1182" s="45" t="s">
        <v>107</v>
      </c>
      <c r="B1182" s="45" t="s">
        <v>108</v>
      </c>
      <c r="C1182" s="46"/>
      <c r="D1182" s="56"/>
      <c r="E1182" s="47">
        <f t="shared" si="26"/>
        <v>0</v>
      </c>
      <c r="F1182" s="47"/>
      <c r="G1182" s="47"/>
      <c r="H1182" s="47">
        <f t="shared" si="27"/>
        <v>0</v>
      </c>
      <c r="I1182" s="47"/>
      <c r="J1182" s="47"/>
      <c r="K1182" s="47"/>
      <c r="L1182" s="47"/>
    </row>
    <row r="1183" spans="1:12" ht="12.75" hidden="1">
      <c r="A1183" s="45" t="s">
        <v>109</v>
      </c>
      <c r="B1183" s="45" t="s">
        <v>110</v>
      </c>
      <c r="C1183" s="46"/>
      <c r="D1183" s="56"/>
      <c r="E1183" s="47">
        <f t="shared" si="26"/>
        <v>0</v>
      </c>
      <c r="F1183" s="47"/>
      <c r="G1183" s="47"/>
      <c r="H1183" s="47">
        <f t="shared" si="27"/>
        <v>0</v>
      </c>
      <c r="I1183" s="47"/>
      <c r="J1183" s="47"/>
      <c r="K1183" s="47"/>
      <c r="L1183" s="47"/>
    </row>
    <row r="1184" spans="1:12" ht="12.75" hidden="1">
      <c r="A1184" s="45" t="s">
        <v>111</v>
      </c>
      <c r="B1184" s="45" t="s">
        <v>112</v>
      </c>
      <c r="C1184" s="46"/>
      <c r="D1184" s="56"/>
      <c r="E1184" s="47">
        <f t="shared" si="26"/>
        <v>0</v>
      </c>
      <c r="F1184" s="47"/>
      <c r="G1184" s="47"/>
      <c r="H1184" s="47">
        <f t="shared" si="27"/>
        <v>0</v>
      </c>
      <c r="I1184" s="47"/>
      <c r="J1184" s="47"/>
      <c r="K1184" s="47"/>
      <c r="L1184" s="47"/>
    </row>
    <row r="1185" spans="1:12" ht="12.75" hidden="1">
      <c r="A1185" s="45" t="s">
        <v>113</v>
      </c>
      <c r="B1185" s="45" t="s">
        <v>114</v>
      </c>
      <c r="C1185" s="46"/>
      <c r="D1185" s="56"/>
      <c r="E1185" s="47">
        <f t="shared" si="26"/>
        <v>0</v>
      </c>
      <c r="F1185" s="47"/>
      <c r="G1185" s="47"/>
      <c r="H1185" s="47">
        <f t="shared" si="27"/>
        <v>0</v>
      </c>
      <c r="I1185" s="47"/>
      <c r="J1185" s="47"/>
      <c r="K1185" s="47"/>
      <c r="L1185" s="47"/>
    </row>
    <row r="1186" spans="1:12" ht="12.75" hidden="1">
      <c r="A1186" s="49" t="s">
        <v>115</v>
      </c>
      <c r="B1186" s="55"/>
      <c r="C1186" s="46"/>
      <c r="D1186" s="56"/>
      <c r="E1186" s="47">
        <f t="shared" si="26"/>
        <v>0</v>
      </c>
      <c r="F1186" s="47">
        <f>F1147+F1177</f>
        <v>0</v>
      </c>
      <c r="G1186" s="47">
        <f>G1147+G1177</f>
        <v>0</v>
      </c>
      <c r="H1186" s="47">
        <f t="shared" si="27"/>
        <v>0</v>
      </c>
      <c r="I1186" s="47">
        <f>I1147+I1177</f>
        <v>0</v>
      </c>
      <c r="J1186" s="47">
        <f>J1147+J1177</f>
        <v>0</v>
      </c>
      <c r="K1186" s="47">
        <f>K1147+K1177</f>
        <v>0</v>
      </c>
      <c r="L1186" s="47">
        <f>L1147+L1177</f>
        <v>0</v>
      </c>
    </row>
    <row r="1187" spans="1:3" ht="8.25" customHeight="1" hidden="1">
      <c r="A1187" s="57"/>
      <c r="C1187" s="58"/>
    </row>
    <row r="1188" spans="1:4" ht="12.75" hidden="1">
      <c r="A1188" s="59" t="s">
        <v>116</v>
      </c>
      <c r="C1188" s="58" t="s">
        <v>117</v>
      </c>
      <c r="D1188">
        <f>D1098</f>
        <v>0</v>
      </c>
    </row>
    <row r="1189" ht="9" customHeight="1" hidden="1">
      <c r="C1189" s="58"/>
    </row>
    <row r="1190" spans="1:4" ht="12.75" hidden="1">
      <c r="A1190" s="59" t="s">
        <v>118</v>
      </c>
      <c r="C1190" s="58" t="s">
        <v>117</v>
      </c>
      <c r="D1190">
        <f>D1100</f>
        <v>0</v>
      </c>
    </row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9" spans="6:9" ht="15">
      <c r="F1209" s="1" t="s">
        <v>0</v>
      </c>
      <c r="I1209" s="1" t="s">
        <v>0</v>
      </c>
    </row>
    <row r="1210" spans="4:5" ht="12.75">
      <c r="D1210" s="2" t="s">
        <v>1</v>
      </c>
      <c r="E1210" s="60"/>
    </row>
    <row r="1211" spans="5:10" ht="12.75">
      <c r="E1211" s="3" t="s">
        <v>2</v>
      </c>
      <c r="F1211" s="3"/>
      <c r="G1211" s="4"/>
      <c r="H1211" s="5" t="s">
        <v>2</v>
      </c>
      <c r="I1211" s="4"/>
      <c r="J1211" s="4"/>
    </row>
    <row r="1212" spans="4:11" ht="18" customHeight="1">
      <c r="D1212" s="6"/>
      <c r="E1212" s="7"/>
      <c r="F1212" s="7"/>
      <c r="G1212" s="8" t="s">
        <v>3</v>
      </c>
      <c r="H1212" s="9"/>
      <c r="I1212" s="9"/>
      <c r="J1212" s="10" t="s">
        <v>3</v>
      </c>
      <c r="K1212" s="10"/>
    </row>
    <row r="1213" spans="5:8" ht="12.75">
      <c r="E1213" t="s">
        <v>4</v>
      </c>
      <c r="H1213" t="s">
        <v>4</v>
      </c>
    </row>
    <row r="1214" spans="5:11" ht="12.75">
      <c r="E1214" s="11" t="s">
        <v>5</v>
      </c>
      <c r="F1214" s="12" t="s">
        <v>6</v>
      </c>
      <c r="G1214" s="13" t="s">
        <v>7</v>
      </c>
      <c r="I1214" s="11" t="s">
        <v>8</v>
      </c>
      <c r="J1214" s="12" t="s">
        <v>9</v>
      </c>
      <c r="K1214" s="13" t="s">
        <v>10</v>
      </c>
    </row>
    <row r="1216" spans="1:2" s="16" customFormat="1" ht="14.25">
      <c r="A1216" s="14"/>
      <c r="B1216" s="15"/>
    </row>
    <row r="1217" spans="1:12" ht="14.25">
      <c r="A1217" s="62" t="str">
        <f>A873</f>
        <v>                                                      Бюджетная смета на 2011 год </v>
      </c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</row>
    <row r="1218" spans="1:12" ht="14.25">
      <c r="A1218" s="15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</row>
    <row r="1219" spans="2:12" ht="12.75">
      <c r="B1219" s="18"/>
      <c r="C1219" s="16" t="s">
        <v>140</v>
      </c>
      <c r="F1219" s="2"/>
      <c r="G1219" s="19" t="s">
        <v>13</v>
      </c>
      <c r="L1219" s="20" t="s">
        <v>13</v>
      </c>
    </row>
    <row r="1220" spans="6:12" ht="12.75">
      <c r="F1220" s="21" t="s">
        <v>14</v>
      </c>
      <c r="G1220" s="22" t="s">
        <v>15</v>
      </c>
      <c r="K1220" s="13" t="s">
        <v>14</v>
      </c>
      <c r="L1220" s="23" t="s">
        <v>15</v>
      </c>
    </row>
    <row r="1221" spans="6:12" ht="12.75">
      <c r="F1221" s="21" t="s">
        <v>16</v>
      </c>
      <c r="G1221" s="22" t="s">
        <v>17</v>
      </c>
      <c r="K1221" s="13" t="s">
        <v>16</v>
      </c>
      <c r="L1221" s="23" t="s">
        <v>17</v>
      </c>
    </row>
    <row r="1222" spans="1:12" ht="12.75">
      <c r="A1222" t="s">
        <v>18</v>
      </c>
      <c r="B1222" t="str">
        <f>B1136</f>
        <v>МОУСОШ № 51</v>
      </c>
      <c r="D1222" s="24"/>
      <c r="F1222" s="2"/>
      <c r="G1222" s="22"/>
      <c r="L1222" s="23"/>
    </row>
    <row r="1223" spans="1:12" ht="12.75">
      <c r="A1223" t="s">
        <v>19</v>
      </c>
      <c r="B1223" t="str">
        <f>B1137</f>
        <v> г.Тула ул.Металлургов д.2</v>
      </c>
      <c r="F1223" s="21" t="s">
        <v>20</v>
      </c>
      <c r="G1223" s="22" t="s">
        <v>21</v>
      </c>
      <c r="K1223" s="13" t="s">
        <v>20</v>
      </c>
      <c r="L1223" s="23" t="s">
        <v>21</v>
      </c>
    </row>
    <row r="1224" spans="1:12" ht="12.75">
      <c r="A1224" t="s">
        <v>22</v>
      </c>
      <c r="F1224" s="21" t="s">
        <v>23</v>
      </c>
      <c r="G1224" s="22" t="s">
        <v>24</v>
      </c>
      <c r="K1224" s="13" t="s">
        <v>23</v>
      </c>
      <c r="L1224" s="23" t="s">
        <v>24</v>
      </c>
    </row>
    <row r="1225" spans="1:12" ht="12.75">
      <c r="A1225" t="s">
        <v>25</v>
      </c>
      <c r="B1225" s="5" t="str">
        <f>B1139</f>
        <v>Управление образования администрации города Тулы</v>
      </c>
      <c r="F1225" s="21" t="s">
        <v>27</v>
      </c>
      <c r="G1225" s="22" t="s">
        <v>28</v>
      </c>
      <c r="K1225" s="13" t="s">
        <v>27</v>
      </c>
      <c r="L1225" s="23" t="s">
        <v>28</v>
      </c>
    </row>
    <row r="1226" spans="1:12" ht="12.75">
      <c r="A1226" t="s">
        <v>29</v>
      </c>
      <c r="B1226" s="25" t="str">
        <f>B1140</f>
        <v>Общее образование</v>
      </c>
      <c r="C1226" s="6"/>
      <c r="F1226" s="21" t="s">
        <v>31</v>
      </c>
      <c r="G1226" s="27" t="s">
        <v>32</v>
      </c>
      <c r="K1226" s="13" t="s">
        <v>31</v>
      </c>
      <c r="L1226" s="23" t="str">
        <f>G1226</f>
        <v>0702</v>
      </c>
    </row>
    <row r="1227" spans="1:12" ht="12.75">
      <c r="A1227" t="s">
        <v>33</v>
      </c>
      <c r="B1227" s="25" t="s">
        <v>169</v>
      </c>
      <c r="C1227" s="26"/>
      <c r="D1227" s="26"/>
      <c r="E1227" s="26"/>
      <c r="F1227" s="21" t="s">
        <v>35</v>
      </c>
      <c r="G1227" s="27" t="s">
        <v>36</v>
      </c>
      <c r="H1227" s="6"/>
      <c r="K1227" s="13" t="s">
        <v>35</v>
      </c>
      <c r="L1227" s="23" t="str">
        <f>G1227</f>
        <v>4219900</v>
      </c>
    </row>
    <row r="1228" spans="1:12" ht="12.75">
      <c r="A1228" t="s">
        <v>37</v>
      </c>
      <c r="B1228" s="25" t="str">
        <f>B1142</f>
        <v>выполнение функций бюджетными учреждениями</v>
      </c>
      <c r="C1228" s="26"/>
      <c r="D1228" s="26"/>
      <c r="E1228" s="26"/>
      <c r="F1228" s="21" t="s">
        <v>39</v>
      </c>
      <c r="G1228" s="27" t="s">
        <v>40</v>
      </c>
      <c r="H1228" s="6"/>
      <c r="K1228" s="13" t="s">
        <v>39</v>
      </c>
      <c r="L1228" s="23" t="str">
        <f>G1228</f>
        <v>001</v>
      </c>
    </row>
    <row r="1229" spans="1:12" ht="9.75" customHeight="1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1:12" ht="12.75">
      <c r="A1230" s="29"/>
      <c r="B1230" s="30" t="s">
        <v>41</v>
      </c>
      <c r="C1230" s="31" t="s">
        <v>42</v>
      </c>
      <c r="D1230" s="32"/>
      <c r="E1230" s="33" t="s">
        <v>43</v>
      </c>
      <c r="F1230" s="33" t="s">
        <v>44</v>
      </c>
      <c r="G1230" s="33" t="s">
        <v>45</v>
      </c>
      <c r="H1230" s="33" t="s">
        <v>46</v>
      </c>
      <c r="I1230" s="34"/>
      <c r="J1230" s="35" t="s">
        <v>47</v>
      </c>
      <c r="K1230" s="35"/>
      <c r="L1230" s="36"/>
    </row>
    <row r="1231" spans="1:12" ht="39.75" customHeight="1">
      <c r="A1231" s="37" t="s">
        <v>48</v>
      </c>
      <c r="B1231" s="38"/>
      <c r="C1231" s="39" t="s">
        <v>49</v>
      </c>
      <c r="D1231" s="40" t="s">
        <v>50</v>
      </c>
      <c r="E1231" s="41"/>
      <c r="F1231" s="41"/>
      <c r="G1231" s="41"/>
      <c r="H1231" s="42"/>
      <c r="I1231" s="39" t="s">
        <v>51</v>
      </c>
      <c r="J1231" s="39" t="s">
        <v>52</v>
      </c>
      <c r="K1231" s="39" t="s">
        <v>53</v>
      </c>
      <c r="L1231" s="39" t="s">
        <v>54</v>
      </c>
    </row>
    <row r="1232" spans="1:12" ht="12.75">
      <c r="A1232" s="43">
        <v>1</v>
      </c>
      <c r="B1232" s="43">
        <v>2</v>
      </c>
      <c r="C1232" s="43">
        <v>3</v>
      </c>
      <c r="D1232" s="43">
        <v>4</v>
      </c>
      <c r="E1232" s="43">
        <v>5</v>
      </c>
      <c r="F1232" s="43">
        <v>6</v>
      </c>
      <c r="G1232" s="43">
        <v>7</v>
      </c>
      <c r="H1232" s="43">
        <v>5</v>
      </c>
      <c r="I1232" s="43">
        <v>6</v>
      </c>
      <c r="J1232" s="43">
        <v>7</v>
      </c>
      <c r="K1232" s="43">
        <v>8</v>
      </c>
      <c r="L1232" s="43">
        <v>9</v>
      </c>
    </row>
    <row r="1233" spans="1:12" ht="12.75">
      <c r="A1233" s="44" t="s">
        <v>55</v>
      </c>
      <c r="B1233" s="45">
        <v>200</v>
      </c>
      <c r="C1233" s="43"/>
      <c r="D1233" s="43" t="s">
        <v>170</v>
      </c>
      <c r="E1233" s="47">
        <f aca="true" t="shared" si="28" ref="E1233:E1264">H1233</f>
        <v>482.5</v>
      </c>
      <c r="F1233" s="47">
        <f>F1234+F1250+F1269+F1270</f>
        <v>483.3</v>
      </c>
      <c r="G1233" s="47">
        <f>G1234+G1250+G1269+G1270</f>
        <v>482.5</v>
      </c>
      <c r="H1233" s="47">
        <f aca="true" t="shared" si="29" ref="H1233:H1264">SUM(I1233:L1233)</f>
        <v>482.5</v>
      </c>
      <c r="I1233" s="47">
        <f>I1234+I1250+I1269+I1270</f>
        <v>27.5</v>
      </c>
      <c r="J1233" s="47">
        <f>J1234+J1250+J1269+J1270</f>
        <v>400</v>
      </c>
      <c r="K1233" s="47">
        <f>K1234+K1250+K1269+K1270</f>
        <v>27.5</v>
      </c>
      <c r="L1233" s="47">
        <f>L1234+L1250+L1269+L1270</f>
        <v>27.5</v>
      </c>
    </row>
    <row r="1234" spans="1:12" ht="12.75">
      <c r="A1234" s="48" t="s">
        <v>58</v>
      </c>
      <c r="B1234" s="45">
        <v>210</v>
      </c>
      <c r="C1234" s="43"/>
      <c r="D1234" s="43" t="s">
        <v>170</v>
      </c>
      <c r="E1234" s="47">
        <f t="shared" si="28"/>
        <v>110</v>
      </c>
      <c r="F1234" s="47">
        <f>F1235+F1241+F1244</f>
        <v>112.3</v>
      </c>
      <c r="G1234" s="47">
        <f>G1235+G1241+G1244</f>
        <v>112.3</v>
      </c>
      <c r="H1234" s="47">
        <f t="shared" si="29"/>
        <v>110</v>
      </c>
      <c r="I1234" s="47">
        <f>I1235+I1241+I1244</f>
        <v>27.5</v>
      </c>
      <c r="J1234" s="47">
        <f>J1235+J1241+J1244</f>
        <v>27.5</v>
      </c>
      <c r="K1234" s="47">
        <f>K1235+K1241+K1244</f>
        <v>27.5</v>
      </c>
      <c r="L1234" s="47">
        <f>L1235+L1241+L1244</f>
        <v>27.5</v>
      </c>
    </row>
    <row r="1235" spans="1:12" ht="12.75">
      <c r="A1235" s="49" t="s">
        <v>59</v>
      </c>
      <c r="B1235" s="45">
        <v>211</v>
      </c>
      <c r="C1235" s="46"/>
      <c r="D1235" s="43" t="s">
        <v>171</v>
      </c>
      <c r="E1235" s="47">
        <f t="shared" si="28"/>
        <v>81.9</v>
      </c>
      <c r="F1235" s="47">
        <f>SUM(F1236+F1237+F1238+F1239+F1240)</f>
        <v>83.6</v>
      </c>
      <c r="G1235" s="47">
        <f>SUM(G1236+G1237+G1238+G1239+G1240)</f>
        <v>83.6</v>
      </c>
      <c r="H1235" s="47">
        <f t="shared" si="29"/>
        <v>81.9</v>
      </c>
      <c r="I1235" s="47">
        <f>SUM(I1236+I1237+I1238+I1239+I1240)</f>
        <v>20.5</v>
      </c>
      <c r="J1235" s="47">
        <f>SUM(J1236+J1237+J1238+J1239+J1240)</f>
        <v>20.5</v>
      </c>
      <c r="K1235" s="47">
        <f>SUM(K1236+K1237+K1238+K1239+K1240)</f>
        <v>20.5</v>
      </c>
      <c r="L1235" s="47">
        <f>SUM(L1236+L1237+L1238+L1239+L1240)</f>
        <v>20.4</v>
      </c>
    </row>
    <row r="1236" spans="1:12" ht="12.75">
      <c r="A1236" s="49" t="s">
        <v>59</v>
      </c>
      <c r="B1236" s="45">
        <v>211</v>
      </c>
      <c r="C1236" s="46" t="s">
        <v>172</v>
      </c>
      <c r="D1236" s="56" t="s">
        <v>173</v>
      </c>
      <c r="E1236" s="47">
        <f t="shared" si="28"/>
        <v>0</v>
      </c>
      <c r="F1236" s="47"/>
      <c r="G1236" s="47"/>
      <c r="H1236" s="47">
        <f t="shared" si="29"/>
        <v>0</v>
      </c>
      <c r="I1236" s="47"/>
      <c r="J1236" s="47"/>
      <c r="K1236" s="47"/>
      <c r="L1236" s="47"/>
    </row>
    <row r="1237" spans="1:12" ht="12.75">
      <c r="A1237" s="49" t="s">
        <v>59</v>
      </c>
      <c r="B1237" s="45">
        <v>211</v>
      </c>
      <c r="C1237" s="46" t="s">
        <v>174</v>
      </c>
      <c r="D1237" s="56" t="s">
        <v>175</v>
      </c>
      <c r="E1237" s="47">
        <f t="shared" si="28"/>
        <v>18</v>
      </c>
      <c r="F1237" s="47">
        <v>18.3</v>
      </c>
      <c r="G1237" s="47">
        <v>18.3</v>
      </c>
      <c r="H1237" s="47">
        <f t="shared" si="29"/>
        <v>18</v>
      </c>
      <c r="I1237" s="47">
        <v>4.5</v>
      </c>
      <c r="J1237" s="47">
        <v>4.5</v>
      </c>
      <c r="K1237" s="47">
        <v>4.5</v>
      </c>
      <c r="L1237" s="47">
        <v>4.5</v>
      </c>
    </row>
    <row r="1238" spans="1:12" ht="12.75">
      <c r="A1238" s="49" t="s">
        <v>59</v>
      </c>
      <c r="B1238" s="45">
        <v>211</v>
      </c>
      <c r="C1238" s="46" t="s">
        <v>176</v>
      </c>
      <c r="D1238" s="56" t="s">
        <v>177</v>
      </c>
      <c r="E1238" s="47">
        <f t="shared" si="28"/>
        <v>32.699999999999996</v>
      </c>
      <c r="F1238" s="47">
        <v>33.5</v>
      </c>
      <c r="G1238" s="47">
        <v>33.5</v>
      </c>
      <c r="H1238" s="47">
        <f t="shared" si="29"/>
        <v>32.699999999999996</v>
      </c>
      <c r="I1238" s="47">
        <v>8.2</v>
      </c>
      <c r="J1238" s="47">
        <v>8.2</v>
      </c>
      <c r="K1238" s="47">
        <v>8.2</v>
      </c>
      <c r="L1238" s="47">
        <v>8.1</v>
      </c>
    </row>
    <row r="1239" spans="1:12" ht="12.75">
      <c r="A1239" s="52" t="s">
        <v>59</v>
      </c>
      <c r="B1239" s="51">
        <v>211</v>
      </c>
      <c r="C1239" s="69" t="s">
        <v>178</v>
      </c>
      <c r="D1239" s="75" t="s">
        <v>179</v>
      </c>
      <c r="E1239" s="47">
        <f t="shared" si="28"/>
        <v>31.2</v>
      </c>
      <c r="F1239" s="94">
        <v>31.8</v>
      </c>
      <c r="G1239" s="94">
        <v>31.8</v>
      </c>
      <c r="H1239" s="94">
        <f t="shared" si="29"/>
        <v>31.2</v>
      </c>
      <c r="I1239" s="94">
        <v>7.8</v>
      </c>
      <c r="J1239" s="94">
        <v>7.8</v>
      </c>
      <c r="K1239" s="94">
        <v>7.8</v>
      </c>
      <c r="L1239" s="94">
        <v>7.8</v>
      </c>
    </row>
    <row r="1240" spans="1:12" ht="12.75">
      <c r="A1240" s="52" t="s">
        <v>59</v>
      </c>
      <c r="B1240" s="51">
        <v>211</v>
      </c>
      <c r="C1240" s="69" t="s">
        <v>180</v>
      </c>
      <c r="D1240" s="95" t="s">
        <v>181</v>
      </c>
      <c r="E1240" s="47">
        <f t="shared" si="28"/>
        <v>0</v>
      </c>
      <c r="F1240" s="94"/>
      <c r="G1240" s="94"/>
      <c r="H1240" s="94">
        <f t="shared" si="29"/>
        <v>0</v>
      </c>
      <c r="I1240" s="94"/>
      <c r="J1240" s="94"/>
      <c r="K1240" s="94"/>
      <c r="L1240" s="94"/>
    </row>
    <row r="1241" spans="1:12" ht="12.75">
      <c r="A1241" s="50" t="s">
        <v>60</v>
      </c>
      <c r="B1241" s="51">
        <v>212</v>
      </c>
      <c r="C1241" s="69"/>
      <c r="D1241" s="75"/>
      <c r="E1241" s="47">
        <f t="shared" si="28"/>
        <v>0</v>
      </c>
      <c r="F1241" s="94">
        <f>F1242+F1243</f>
        <v>0</v>
      </c>
      <c r="G1241" s="94">
        <f>G1242+G1243</f>
        <v>0</v>
      </c>
      <c r="H1241" s="94">
        <f t="shared" si="29"/>
        <v>0</v>
      </c>
      <c r="I1241" s="94">
        <f>I1242+I1243</f>
        <v>0</v>
      </c>
      <c r="J1241" s="94">
        <f>J1242+J1243</f>
        <v>0</v>
      </c>
      <c r="K1241" s="94">
        <f>K1242+K1243</f>
        <v>0</v>
      </c>
      <c r="L1241" s="94">
        <f>L1242+L1243</f>
        <v>0</v>
      </c>
    </row>
    <row r="1242" spans="1:12" ht="12.75">
      <c r="A1242" s="51" t="s">
        <v>61</v>
      </c>
      <c r="B1242" s="51" t="s">
        <v>62</v>
      </c>
      <c r="C1242" s="69"/>
      <c r="D1242" s="75"/>
      <c r="E1242" s="47">
        <f t="shared" si="28"/>
        <v>0</v>
      </c>
      <c r="F1242" s="94"/>
      <c r="G1242" s="94"/>
      <c r="H1242" s="94">
        <f t="shared" si="29"/>
        <v>0</v>
      </c>
      <c r="I1242" s="94"/>
      <c r="J1242" s="94"/>
      <c r="K1242" s="94"/>
      <c r="L1242" s="94"/>
    </row>
    <row r="1243" spans="1:12" ht="12.75">
      <c r="A1243" s="51" t="s">
        <v>63</v>
      </c>
      <c r="B1243" s="51" t="s">
        <v>64</v>
      </c>
      <c r="C1243" s="69"/>
      <c r="D1243" s="75"/>
      <c r="E1243" s="47">
        <f t="shared" si="28"/>
        <v>0</v>
      </c>
      <c r="F1243" s="94"/>
      <c r="G1243" s="94"/>
      <c r="H1243" s="94">
        <f t="shared" si="29"/>
        <v>0</v>
      </c>
      <c r="I1243" s="94"/>
      <c r="J1243" s="94"/>
      <c r="K1243" s="94"/>
      <c r="L1243" s="94"/>
    </row>
    <row r="1244" spans="1:12" ht="12.75">
      <c r="A1244" s="52" t="s">
        <v>65</v>
      </c>
      <c r="B1244" s="51">
        <v>213</v>
      </c>
      <c r="C1244" s="94"/>
      <c r="D1244" s="94" t="s">
        <v>171</v>
      </c>
      <c r="E1244" s="47">
        <f t="shared" si="28"/>
        <v>28.1</v>
      </c>
      <c r="F1244" s="94">
        <f>SUM(F1245:F1249)</f>
        <v>28.700000000000003</v>
      </c>
      <c r="G1244" s="94">
        <f>SUM(G1245:G1249)</f>
        <v>28.700000000000003</v>
      </c>
      <c r="H1244" s="94">
        <f t="shared" si="29"/>
        <v>28.1</v>
      </c>
      <c r="I1244" s="94">
        <f>SUM(I1245:I1249)</f>
        <v>7</v>
      </c>
      <c r="J1244" s="94">
        <f>SUM(J1245:J1249)</f>
        <v>7</v>
      </c>
      <c r="K1244" s="94">
        <f>SUM(K1245:K1249)</f>
        <v>7</v>
      </c>
      <c r="L1244" s="94">
        <f>SUM(L1245:L1249)</f>
        <v>7.1</v>
      </c>
    </row>
    <row r="1245" spans="1:12" ht="12.75">
      <c r="A1245" s="52" t="s">
        <v>65</v>
      </c>
      <c r="B1245" s="51">
        <v>213</v>
      </c>
      <c r="C1245" s="69" t="s">
        <v>172</v>
      </c>
      <c r="D1245" s="75" t="s">
        <v>173</v>
      </c>
      <c r="E1245" s="47">
        <f t="shared" si="28"/>
        <v>0</v>
      </c>
      <c r="F1245" s="94"/>
      <c r="G1245" s="94"/>
      <c r="H1245" s="94">
        <f t="shared" si="29"/>
        <v>0</v>
      </c>
      <c r="I1245" s="94"/>
      <c r="J1245" s="94"/>
      <c r="K1245" s="94"/>
      <c r="L1245" s="94"/>
    </row>
    <row r="1246" spans="1:12" ht="12.75">
      <c r="A1246" s="52" t="s">
        <v>65</v>
      </c>
      <c r="B1246" s="51">
        <v>213</v>
      </c>
      <c r="C1246" s="69" t="s">
        <v>174</v>
      </c>
      <c r="D1246" s="75" t="s">
        <v>175</v>
      </c>
      <c r="E1246" s="47">
        <f t="shared" si="28"/>
        <v>6.2</v>
      </c>
      <c r="F1246" s="94">
        <v>6.3</v>
      </c>
      <c r="G1246" s="94">
        <v>6.3</v>
      </c>
      <c r="H1246" s="94">
        <f t="shared" si="29"/>
        <v>6.2</v>
      </c>
      <c r="I1246" s="94">
        <v>1.5</v>
      </c>
      <c r="J1246" s="94">
        <v>1.5</v>
      </c>
      <c r="K1246" s="94">
        <v>1.5</v>
      </c>
      <c r="L1246" s="94">
        <v>1.7</v>
      </c>
    </row>
    <row r="1247" spans="1:12" ht="12.75">
      <c r="A1247" s="52" t="s">
        <v>65</v>
      </c>
      <c r="B1247" s="51">
        <v>213</v>
      </c>
      <c r="C1247" s="69" t="s">
        <v>176</v>
      </c>
      <c r="D1247" s="75" t="s">
        <v>177</v>
      </c>
      <c r="E1247" s="47">
        <f t="shared" si="28"/>
        <v>11.2</v>
      </c>
      <c r="F1247" s="94">
        <v>11.5</v>
      </c>
      <c r="G1247" s="94">
        <v>11.5</v>
      </c>
      <c r="H1247" s="94">
        <f t="shared" si="29"/>
        <v>11.2</v>
      </c>
      <c r="I1247" s="94">
        <v>2.8</v>
      </c>
      <c r="J1247" s="94">
        <v>2.8</v>
      </c>
      <c r="K1247" s="94">
        <v>2.8</v>
      </c>
      <c r="L1247" s="94">
        <v>2.8</v>
      </c>
    </row>
    <row r="1248" spans="1:12" ht="12.75">
      <c r="A1248" s="52" t="s">
        <v>65</v>
      </c>
      <c r="B1248" s="51">
        <v>213</v>
      </c>
      <c r="C1248" s="69" t="s">
        <v>178</v>
      </c>
      <c r="D1248" s="75" t="s">
        <v>179</v>
      </c>
      <c r="E1248" s="47">
        <f t="shared" si="28"/>
        <v>10.700000000000001</v>
      </c>
      <c r="F1248" s="94">
        <v>10.9</v>
      </c>
      <c r="G1248" s="94">
        <v>10.9</v>
      </c>
      <c r="H1248" s="94">
        <f t="shared" si="29"/>
        <v>10.700000000000001</v>
      </c>
      <c r="I1248" s="94">
        <v>2.7</v>
      </c>
      <c r="J1248" s="94">
        <v>2.7</v>
      </c>
      <c r="K1248" s="94">
        <v>2.7</v>
      </c>
      <c r="L1248" s="94">
        <v>2.6</v>
      </c>
    </row>
    <row r="1249" spans="1:12" ht="12.75">
      <c r="A1249" s="52" t="s">
        <v>65</v>
      </c>
      <c r="B1249" s="51">
        <v>213</v>
      </c>
      <c r="C1249" s="46" t="s">
        <v>180</v>
      </c>
      <c r="D1249" s="77" t="s">
        <v>181</v>
      </c>
      <c r="E1249" s="47">
        <f t="shared" si="28"/>
        <v>0</v>
      </c>
      <c r="F1249" s="47"/>
      <c r="G1249" s="47"/>
      <c r="H1249" s="47">
        <f t="shared" si="29"/>
        <v>0</v>
      </c>
      <c r="I1249" s="47"/>
      <c r="J1249" s="47"/>
      <c r="K1249" s="47"/>
      <c r="L1249" s="47"/>
    </row>
    <row r="1250" spans="1:12" ht="12.75">
      <c r="A1250" s="44" t="s">
        <v>66</v>
      </c>
      <c r="B1250" s="51">
        <v>220</v>
      </c>
      <c r="C1250" s="46"/>
      <c r="D1250" s="56"/>
      <c r="E1250" s="47">
        <f t="shared" si="28"/>
        <v>0</v>
      </c>
      <c r="F1250" s="47">
        <f>F1251+F1252+F1253+F1259+F1260+F1265</f>
        <v>0</v>
      </c>
      <c r="G1250" s="47">
        <f>G1251+G1252+G1253+G1259+G1260+G1265</f>
        <v>0</v>
      </c>
      <c r="H1250" s="47">
        <f t="shared" si="29"/>
        <v>0</v>
      </c>
      <c r="I1250" s="47">
        <f>I1251+I1252+I1253+I1259+I1260+I1265</f>
        <v>0</v>
      </c>
      <c r="J1250" s="47">
        <f>J1251+J1252+J1253+J1259+J1260+J1265</f>
        <v>0</v>
      </c>
      <c r="K1250" s="47">
        <f>K1251+K1252+K1253+K1259+K1260+K1265</f>
        <v>0</v>
      </c>
      <c r="L1250" s="47">
        <f>L1251+L1252+L1253+L1259+L1260+L1265</f>
        <v>0</v>
      </c>
    </row>
    <row r="1251" spans="1:12" ht="12.75">
      <c r="A1251" s="52" t="s">
        <v>67</v>
      </c>
      <c r="B1251" s="51">
        <v>221</v>
      </c>
      <c r="C1251" s="46"/>
      <c r="D1251" s="56"/>
      <c r="E1251" s="47">
        <f t="shared" si="28"/>
        <v>0</v>
      </c>
      <c r="F1251" s="47"/>
      <c r="G1251" s="47"/>
      <c r="H1251" s="47">
        <f t="shared" si="29"/>
        <v>0</v>
      </c>
      <c r="I1251" s="47"/>
      <c r="J1251" s="47"/>
      <c r="K1251" s="47"/>
      <c r="L1251" s="47"/>
    </row>
    <row r="1252" spans="1:12" ht="12.75">
      <c r="A1252" s="52" t="s">
        <v>68</v>
      </c>
      <c r="B1252" s="51">
        <v>222</v>
      </c>
      <c r="C1252" s="46"/>
      <c r="D1252" s="56"/>
      <c r="E1252" s="47">
        <f t="shared" si="28"/>
        <v>0</v>
      </c>
      <c r="F1252" s="47"/>
      <c r="G1252" s="47"/>
      <c r="H1252" s="47">
        <f t="shared" si="29"/>
        <v>0</v>
      </c>
      <c r="I1252" s="47"/>
      <c r="J1252" s="47"/>
      <c r="K1252" s="47"/>
      <c r="L1252" s="47"/>
    </row>
    <row r="1253" spans="1:12" ht="12.75">
      <c r="A1253" s="52" t="s">
        <v>69</v>
      </c>
      <c r="B1253" s="51">
        <v>223</v>
      </c>
      <c r="C1253" s="46"/>
      <c r="D1253" s="56"/>
      <c r="E1253" s="47">
        <f t="shared" si="28"/>
        <v>0</v>
      </c>
      <c r="F1253" s="47">
        <f>F1254+F1255+F1256+F1257+F1258</f>
        <v>0</v>
      </c>
      <c r="G1253" s="47">
        <f>G1254+G1255+G1256+G1257+G1258</f>
        <v>0</v>
      </c>
      <c r="H1253" s="47">
        <f t="shared" si="29"/>
        <v>0</v>
      </c>
      <c r="I1253" s="47">
        <f>I1254+I1255+I1256+I1257+I1258</f>
        <v>0</v>
      </c>
      <c r="J1253" s="47">
        <f>J1254+J1255+J1256+J1257+J1258</f>
        <v>0</v>
      </c>
      <c r="K1253" s="47">
        <f>K1254+K1255+K1256+K1257+K1258</f>
        <v>0</v>
      </c>
      <c r="L1253" s="47">
        <f>L1254+L1255+L1256+L1257+L1258</f>
        <v>0</v>
      </c>
    </row>
    <row r="1254" spans="1:12" ht="12.75">
      <c r="A1254" s="51" t="s">
        <v>70</v>
      </c>
      <c r="B1254" s="51" t="s">
        <v>71</v>
      </c>
      <c r="C1254" s="46"/>
      <c r="D1254" s="56"/>
      <c r="E1254" s="47">
        <f t="shared" si="28"/>
        <v>0</v>
      </c>
      <c r="F1254" s="47"/>
      <c r="G1254" s="47"/>
      <c r="H1254" s="47">
        <f t="shared" si="29"/>
        <v>0</v>
      </c>
      <c r="I1254" s="47"/>
      <c r="J1254" s="47"/>
      <c r="K1254" s="47"/>
      <c r="L1254" s="47"/>
    </row>
    <row r="1255" spans="1:12" ht="12.75">
      <c r="A1255" s="51" t="s">
        <v>72</v>
      </c>
      <c r="B1255" s="51" t="s">
        <v>73</v>
      </c>
      <c r="C1255" s="46"/>
      <c r="D1255" s="56"/>
      <c r="E1255" s="47">
        <f t="shared" si="28"/>
        <v>0</v>
      </c>
      <c r="F1255" s="47"/>
      <c r="G1255" s="47"/>
      <c r="H1255" s="47">
        <f t="shared" si="29"/>
        <v>0</v>
      </c>
      <c r="I1255" s="47"/>
      <c r="J1255" s="47"/>
      <c r="K1255" s="47"/>
      <c r="L1255" s="47"/>
    </row>
    <row r="1256" spans="1:12" ht="12.75">
      <c r="A1256" s="51" t="s">
        <v>74</v>
      </c>
      <c r="B1256" s="51" t="s">
        <v>75</v>
      </c>
      <c r="C1256" s="46"/>
      <c r="D1256" s="56"/>
      <c r="E1256" s="47">
        <f t="shared" si="28"/>
        <v>0</v>
      </c>
      <c r="F1256" s="47"/>
      <c r="G1256" s="47"/>
      <c r="H1256" s="47">
        <f t="shared" si="29"/>
        <v>0</v>
      </c>
      <c r="I1256" s="47"/>
      <c r="J1256" s="47"/>
      <c r="K1256" s="47"/>
      <c r="L1256" s="47"/>
    </row>
    <row r="1257" spans="1:12" ht="12.75">
      <c r="A1257" s="51" t="s">
        <v>76</v>
      </c>
      <c r="B1257" s="51" t="s">
        <v>77</v>
      </c>
      <c r="C1257" s="46"/>
      <c r="D1257" s="56"/>
      <c r="E1257" s="47">
        <f t="shared" si="28"/>
        <v>0</v>
      </c>
      <c r="F1257" s="47"/>
      <c r="G1257" s="47"/>
      <c r="H1257" s="47">
        <f t="shared" si="29"/>
        <v>0</v>
      </c>
      <c r="I1257" s="47"/>
      <c r="J1257" s="47"/>
      <c r="K1257" s="47"/>
      <c r="L1257" s="47"/>
    </row>
    <row r="1258" spans="1:12" ht="12.75">
      <c r="A1258" s="51" t="s">
        <v>78</v>
      </c>
      <c r="B1258" s="51" t="s">
        <v>79</v>
      </c>
      <c r="C1258" s="46"/>
      <c r="D1258" s="56"/>
      <c r="E1258" s="47">
        <f t="shared" si="28"/>
        <v>0</v>
      </c>
      <c r="F1258" s="47"/>
      <c r="G1258" s="47"/>
      <c r="H1258" s="47">
        <f t="shared" si="29"/>
        <v>0</v>
      </c>
      <c r="I1258" s="47"/>
      <c r="J1258" s="47"/>
      <c r="K1258" s="47"/>
      <c r="L1258" s="47"/>
    </row>
    <row r="1259" spans="1:12" ht="12.75">
      <c r="A1259" s="49" t="s">
        <v>80</v>
      </c>
      <c r="B1259" s="45">
        <v>224</v>
      </c>
      <c r="C1259" s="46"/>
      <c r="D1259" s="56"/>
      <c r="E1259" s="47">
        <f t="shared" si="28"/>
        <v>0</v>
      </c>
      <c r="F1259" s="47"/>
      <c r="G1259" s="47"/>
      <c r="H1259" s="47">
        <f t="shared" si="29"/>
        <v>0</v>
      </c>
      <c r="I1259" s="47"/>
      <c r="J1259" s="47"/>
      <c r="K1259" s="47"/>
      <c r="L1259" s="47"/>
    </row>
    <row r="1260" spans="1:12" ht="12.75">
      <c r="A1260" s="49" t="s">
        <v>81</v>
      </c>
      <c r="B1260" s="45">
        <v>225</v>
      </c>
      <c r="C1260" s="46"/>
      <c r="D1260" s="56"/>
      <c r="E1260" s="47">
        <f t="shared" si="28"/>
        <v>0</v>
      </c>
      <c r="F1260" s="47">
        <f>F1261+F1262+F1263+F1264</f>
        <v>0</v>
      </c>
      <c r="G1260" s="47">
        <f>G1261+G1262+G1263+G1264</f>
        <v>0</v>
      </c>
      <c r="H1260" s="47">
        <f t="shared" si="29"/>
        <v>0</v>
      </c>
      <c r="I1260" s="47">
        <f>I1261+I1262+I1263+I1264</f>
        <v>0</v>
      </c>
      <c r="J1260" s="47">
        <f>J1261+J1262+J1263+J1264</f>
        <v>0</v>
      </c>
      <c r="K1260" s="47">
        <f>K1261+K1262+K1263+K1264</f>
        <v>0</v>
      </c>
      <c r="L1260" s="47">
        <f>L1261+L1262+L1263+L1264</f>
        <v>0</v>
      </c>
    </row>
    <row r="1261" spans="1:12" ht="12.75">
      <c r="A1261" s="45" t="s">
        <v>82</v>
      </c>
      <c r="B1261" s="45" t="s">
        <v>83</v>
      </c>
      <c r="C1261" s="46"/>
      <c r="D1261" s="56"/>
      <c r="E1261" s="47">
        <f t="shared" si="28"/>
        <v>0</v>
      </c>
      <c r="F1261" s="47"/>
      <c r="G1261" s="47"/>
      <c r="H1261" s="47">
        <f t="shared" si="29"/>
        <v>0</v>
      </c>
      <c r="I1261" s="47"/>
      <c r="J1261" s="47"/>
      <c r="K1261" s="47"/>
      <c r="L1261" s="47"/>
    </row>
    <row r="1262" spans="1:12" ht="12.75">
      <c r="A1262" s="45" t="s">
        <v>84</v>
      </c>
      <c r="B1262" s="45" t="s">
        <v>85</v>
      </c>
      <c r="C1262" s="46"/>
      <c r="D1262" s="56"/>
      <c r="E1262" s="47">
        <f t="shared" si="28"/>
        <v>0</v>
      </c>
      <c r="F1262" s="47"/>
      <c r="G1262" s="47"/>
      <c r="H1262" s="47">
        <f t="shared" si="29"/>
        <v>0</v>
      </c>
      <c r="I1262" s="47"/>
      <c r="J1262" s="47"/>
      <c r="K1262" s="47"/>
      <c r="L1262" s="47"/>
    </row>
    <row r="1263" spans="1:12" ht="12.75">
      <c r="A1263" s="45" t="s">
        <v>86</v>
      </c>
      <c r="B1263" s="45" t="s">
        <v>87</v>
      </c>
      <c r="C1263" s="46"/>
      <c r="D1263" s="56"/>
      <c r="E1263" s="47">
        <f t="shared" si="28"/>
        <v>0</v>
      </c>
      <c r="F1263" s="47"/>
      <c r="G1263" s="47"/>
      <c r="H1263" s="47">
        <f t="shared" si="29"/>
        <v>0</v>
      </c>
      <c r="I1263" s="47"/>
      <c r="J1263" s="47"/>
      <c r="K1263" s="47"/>
      <c r="L1263" s="47"/>
    </row>
    <row r="1264" spans="1:12" ht="12.75">
      <c r="A1264" s="45" t="s">
        <v>88</v>
      </c>
      <c r="B1264" s="45" t="s">
        <v>89</v>
      </c>
      <c r="C1264" s="46"/>
      <c r="D1264" s="56"/>
      <c r="E1264" s="47">
        <f t="shared" si="28"/>
        <v>0</v>
      </c>
      <c r="F1264" s="47"/>
      <c r="G1264" s="47"/>
      <c r="H1264" s="47">
        <f t="shared" si="29"/>
        <v>0</v>
      </c>
      <c r="I1264" s="47"/>
      <c r="J1264" s="47"/>
      <c r="K1264" s="47"/>
      <c r="L1264" s="47"/>
    </row>
    <row r="1265" spans="1:12" ht="12.75">
      <c r="A1265" s="49" t="s">
        <v>90</v>
      </c>
      <c r="B1265" s="45">
        <v>226</v>
      </c>
      <c r="C1265" s="46"/>
      <c r="D1265" s="56"/>
      <c r="E1265" s="47">
        <f aca="true" t="shared" si="30" ref="E1265:E1282">H1265</f>
        <v>0</v>
      </c>
      <c r="F1265" s="47">
        <f>F1266+F1267+F1268</f>
        <v>0</v>
      </c>
      <c r="G1265" s="47">
        <f>G1266+G1267+G1268</f>
        <v>0</v>
      </c>
      <c r="H1265" s="47">
        <f aca="true" t="shared" si="31" ref="H1265:H1296">SUM(I1265:L1265)</f>
        <v>0</v>
      </c>
      <c r="I1265" s="47">
        <f>I1266+I1267+I1268</f>
        <v>0</v>
      </c>
      <c r="J1265" s="47">
        <f>J1266+J1267+J1268</f>
        <v>0</v>
      </c>
      <c r="K1265" s="47">
        <f>K1266+K1267+K1268</f>
        <v>0</v>
      </c>
      <c r="L1265" s="47">
        <f>L1266+L1267+L1268</f>
        <v>0</v>
      </c>
    </row>
    <row r="1266" spans="1:12" ht="12.75">
      <c r="A1266" s="45" t="s">
        <v>91</v>
      </c>
      <c r="B1266" s="45" t="s">
        <v>92</v>
      </c>
      <c r="C1266" s="46"/>
      <c r="D1266" s="56"/>
      <c r="E1266" s="47">
        <f t="shared" si="30"/>
        <v>0</v>
      </c>
      <c r="F1266" s="47"/>
      <c r="G1266" s="47"/>
      <c r="H1266" s="47">
        <f t="shared" si="31"/>
        <v>0</v>
      </c>
      <c r="I1266" s="47"/>
      <c r="J1266" s="47"/>
      <c r="K1266" s="47"/>
      <c r="L1266" s="47"/>
    </row>
    <row r="1267" spans="1:12" ht="12.75">
      <c r="A1267" s="45" t="s">
        <v>86</v>
      </c>
      <c r="B1267" s="45" t="s">
        <v>93</v>
      </c>
      <c r="C1267" s="46"/>
      <c r="D1267" s="56"/>
      <c r="E1267" s="47">
        <f t="shared" si="30"/>
        <v>0</v>
      </c>
      <c r="F1267" s="47"/>
      <c r="G1267" s="47"/>
      <c r="H1267" s="47">
        <f t="shared" si="31"/>
        <v>0</v>
      </c>
      <c r="I1267" s="47"/>
      <c r="J1267" s="47"/>
      <c r="K1267" s="47"/>
      <c r="L1267" s="47"/>
    </row>
    <row r="1268" spans="1:12" ht="12.75">
      <c r="A1268" s="45" t="s">
        <v>94</v>
      </c>
      <c r="B1268" s="45" t="s">
        <v>95</v>
      </c>
      <c r="C1268" s="46"/>
      <c r="D1268" s="56"/>
      <c r="E1268" s="47">
        <f t="shared" si="30"/>
        <v>0</v>
      </c>
      <c r="F1268" s="47"/>
      <c r="G1268" s="47"/>
      <c r="H1268" s="47">
        <f t="shared" si="31"/>
        <v>0</v>
      </c>
      <c r="I1268" s="47"/>
      <c r="J1268" s="47"/>
      <c r="K1268" s="47"/>
      <c r="L1268" s="47"/>
    </row>
    <row r="1269" spans="1:12" ht="12.75">
      <c r="A1269" s="49" t="s">
        <v>96</v>
      </c>
      <c r="B1269" s="45">
        <v>262</v>
      </c>
      <c r="C1269" s="46" t="s">
        <v>182</v>
      </c>
      <c r="D1269" s="56" t="s">
        <v>183</v>
      </c>
      <c r="E1269" s="47">
        <f t="shared" si="30"/>
        <v>372.5</v>
      </c>
      <c r="F1269" s="47">
        <v>371</v>
      </c>
      <c r="G1269" s="47">
        <v>370.2</v>
      </c>
      <c r="H1269" s="47">
        <f t="shared" si="31"/>
        <v>372.5</v>
      </c>
      <c r="I1269" s="47"/>
      <c r="J1269" s="47">
        <v>372.5</v>
      </c>
      <c r="K1269" s="47"/>
      <c r="L1269" s="47"/>
    </row>
    <row r="1270" spans="1:12" ht="12.75">
      <c r="A1270" s="49" t="s">
        <v>97</v>
      </c>
      <c r="B1270" s="45">
        <v>290</v>
      </c>
      <c r="C1270" s="46"/>
      <c r="D1270" s="56"/>
      <c r="E1270" s="47">
        <f t="shared" si="30"/>
        <v>0</v>
      </c>
      <c r="F1270" s="47">
        <f>F1271+F1272</f>
        <v>0</v>
      </c>
      <c r="G1270" s="47">
        <f>G1271+G1272</f>
        <v>0</v>
      </c>
      <c r="H1270" s="47">
        <f t="shared" si="31"/>
        <v>0</v>
      </c>
      <c r="I1270" s="47">
        <f>I1271+I1272</f>
        <v>0</v>
      </c>
      <c r="J1270" s="47">
        <f>J1271+J1272</f>
        <v>0</v>
      </c>
      <c r="K1270" s="47">
        <f>K1271+K1272</f>
        <v>0</v>
      </c>
      <c r="L1270" s="47">
        <f>L1271+L1272</f>
        <v>0</v>
      </c>
    </row>
    <row r="1271" spans="1:12" ht="12.75">
      <c r="A1271" s="53" t="s">
        <v>98</v>
      </c>
      <c r="B1271" s="45" t="s">
        <v>99</v>
      </c>
      <c r="C1271" s="46"/>
      <c r="D1271" s="56"/>
      <c r="E1271" s="47">
        <f t="shared" si="30"/>
        <v>0</v>
      </c>
      <c r="F1271" s="47"/>
      <c r="G1271" s="47"/>
      <c r="H1271" s="47">
        <f t="shared" si="31"/>
        <v>0</v>
      </c>
      <c r="I1271" s="47"/>
      <c r="J1271" s="47"/>
      <c r="K1271" s="47"/>
      <c r="L1271" s="47"/>
    </row>
    <row r="1272" spans="1:12" ht="12.75">
      <c r="A1272" s="45" t="s">
        <v>100</v>
      </c>
      <c r="B1272" s="45" t="s">
        <v>101</v>
      </c>
      <c r="C1272" s="46"/>
      <c r="D1272" s="56"/>
      <c r="E1272" s="47">
        <f t="shared" si="30"/>
        <v>0</v>
      </c>
      <c r="F1272" s="47"/>
      <c r="G1272" s="47"/>
      <c r="H1272" s="47">
        <f t="shared" si="31"/>
        <v>0</v>
      </c>
      <c r="I1272" s="47"/>
      <c r="J1272" s="47"/>
      <c r="K1272" s="47"/>
      <c r="L1272" s="47"/>
    </row>
    <row r="1273" spans="1:12" ht="12.75">
      <c r="A1273" s="54" t="s">
        <v>102</v>
      </c>
      <c r="B1273" s="45">
        <v>300</v>
      </c>
      <c r="C1273" s="46"/>
      <c r="D1273" s="56"/>
      <c r="E1273" s="47">
        <f t="shared" si="30"/>
        <v>0</v>
      </c>
      <c r="F1273" s="47">
        <f>F1274+F1275</f>
        <v>0</v>
      </c>
      <c r="G1273" s="47">
        <f>G1274+G1275</f>
        <v>0</v>
      </c>
      <c r="H1273" s="47">
        <f t="shared" si="31"/>
        <v>0</v>
      </c>
      <c r="I1273" s="47">
        <f>I1274+I1275</f>
        <v>0</v>
      </c>
      <c r="J1273" s="47">
        <f>J1274+J1275</f>
        <v>0</v>
      </c>
      <c r="K1273" s="47">
        <f>K1274+K1275</f>
        <v>0</v>
      </c>
      <c r="L1273" s="47">
        <f>L1274+L1275</f>
        <v>0</v>
      </c>
    </row>
    <row r="1274" spans="1:12" ht="12.75">
      <c r="A1274" s="49" t="s">
        <v>103</v>
      </c>
      <c r="B1274" s="45">
        <v>310</v>
      </c>
      <c r="C1274" s="46"/>
      <c r="D1274" s="56"/>
      <c r="E1274" s="47">
        <f t="shared" si="30"/>
        <v>0</v>
      </c>
      <c r="F1274" s="47"/>
      <c r="G1274" s="47"/>
      <c r="H1274" s="47">
        <f t="shared" si="31"/>
        <v>0</v>
      </c>
      <c r="I1274" s="47"/>
      <c r="J1274" s="47"/>
      <c r="K1274" s="47"/>
      <c r="L1274" s="47"/>
    </row>
    <row r="1275" spans="1:12" ht="12.75">
      <c r="A1275" s="49" t="s">
        <v>104</v>
      </c>
      <c r="B1275" s="45">
        <v>340</v>
      </c>
      <c r="C1275" s="46"/>
      <c r="D1275" s="56"/>
      <c r="E1275" s="47">
        <f t="shared" si="30"/>
        <v>0</v>
      </c>
      <c r="F1275" s="47">
        <f>F1276+F1277+F1278+F1279+F1280+F1281</f>
        <v>0</v>
      </c>
      <c r="G1275" s="47">
        <f>G1276+G1277+G1278+G1279+G1280+G1281</f>
        <v>0</v>
      </c>
      <c r="H1275" s="47">
        <f t="shared" si="31"/>
        <v>0</v>
      </c>
      <c r="I1275" s="47">
        <f>I1276+I1277+I1278+I1279+I1280+I1281</f>
        <v>0</v>
      </c>
      <c r="J1275" s="47">
        <f>J1276+J1277+J1278+J1279+J1280+J1281</f>
        <v>0</v>
      </c>
      <c r="K1275" s="47">
        <f>K1276+K1277+K1278+K1279+K1280+K1281</f>
        <v>0</v>
      </c>
      <c r="L1275" s="47">
        <f>L1276+L1277+L1278+L1279+L1280+L1281</f>
        <v>0</v>
      </c>
    </row>
    <row r="1276" spans="1:12" ht="12.75">
      <c r="A1276" s="45" t="s">
        <v>105</v>
      </c>
      <c r="B1276" s="45" t="s">
        <v>106</v>
      </c>
      <c r="C1276" s="46"/>
      <c r="D1276" s="56"/>
      <c r="E1276" s="47">
        <f t="shared" si="30"/>
        <v>0</v>
      </c>
      <c r="F1276" s="47"/>
      <c r="G1276" s="47"/>
      <c r="H1276" s="47">
        <f t="shared" si="31"/>
        <v>0</v>
      </c>
      <c r="I1276" s="47"/>
      <c r="J1276" s="47"/>
      <c r="K1276" s="47"/>
      <c r="L1276" s="47"/>
    </row>
    <row r="1277" spans="1:12" ht="12.75">
      <c r="A1277" s="45" t="s">
        <v>105</v>
      </c>
      <c r="B1277" s="45" t="s">
        <v>106</v>
      </c>
      <c r="C1277" s="46"/>
      <c r="D1277" s="56"/>
      <c r="E1277" s="47">
        <f t="shared" si="30"/>
        <v>0</v>
      </c>
      <c r="F1277" s="47"/>
      <c r="G1277" s="47"/>
      <c r="H1277" s="47">
        <f t="shared" si="31"/>
        <v>0</v>
      </c>
      <c r="I1277" s="47"/>
      <c r="J1277" s="47"/>
      <c r="K1277" s="47"/>
      <c r="L1277" s="47"/>
    </row>
    <row r="1278" spans="1:12" ht="12.75">
      <c r="A1278" s="45" t="s">
        <v>107</v>
      </c>
      <c r="B1278" s="45" t="s">
        <v>108</v>
      </c>
      <c r="C1278" s="46"/>
      <c r="D1278" s="56"/>
      <c r="E1278" s="47">
        <f t="shared" si="30"/>
        <v>0</v>
      </c>
      <c r="F1278" s="47"/>
      <c r="G1278" s="47"/>
      <c r="H1278" s="47">
        <f t="shared" si="31"/>
        <v>0</v>
      </c>
      <c r="I1278" s="47"/>
      <c r="J1278" s="47"/>
      <c r="K1278" s="47"/>
      <c r="L1278" s="47"/>
    </row>
    <row r="1279" spans="1:12" ht="12.75">
      <c r="A1279" s="45" t="s">
        <v>109</v>
      </c>
      <c r="B1279" s="45" t="s">
        <v>110</v>
      </c>
      <c r="C1279" s="46"/>
      <c r="D1279" s="56"/>
      <c r="E1279" s="47">
        <f t="shared" si="30"/>
        <v>0</v>
      </c>
      <c r="F1279" s="47"/>
      <c r="G1279" s="47"/>
      <c r="H1279" s="47">
        <f t="shared" si="31"/>
        <v>0</v>
      </c>
      <c r="I1279" s="47"/>
      <c r="J1279" s="47"/>
      <c r="K1279" s="47"/>
      <c r="L1279" s="47"/>
    </row>
    <row r="1280" spans="1:12" ht="12.75">
      <c r="A1280" s="45" t="s">
        <v>111</v>
      </c>
      <c r="B1280" s="45" t="s">
        <v>112</v>
      </c>
      <c r="C1280" s="46"/>
      <c r="D1280" s="56"/>
      <c r="E1280" s="47">
        <f t="shared" si="30"/>
        <v>0</v>
      </c>
      <c r="F1280" s="47"/>
      <c r="G1280" s="47"/>
      <c r="H1280" s="47">
        <f t="shared" si="31"/>
        <v>0</v>
      </c>
      <c r="I1280" s="47"/>
      <c r="J1280" s="47"/>
      <c r="K1280" s="47"/>
      <c r="L1280" s="47"/>
    </row>
    <row r="1281" spans="1:12" ht="12.75">
      <c r="A1281" s="45" t="s">
        <v>113</v>
      </c>
      <c r="B1281" s="45" t="s">
        <v>114</v>
      </c>
      <c r="C1281" s="46"/>
      <c r="D1281" s="56"/>
      <c r="E1281" s="47">
        <f t="shared" si="30"/>
        <v>0</v>
      </c>
      <c r="F1281" s="47"/>
      <c r="G1281" s="47"/>
      <c r="H1281" s="47">
        <f t="shared" si="31"/>
        <v>0</v>
      </c>
      <c r="I1281" s="47"/>
      <c r="J1281" s="47"/>
      <c r="K1281" s="47"/>
      <c r="L1281" s="47"/>
    </row>
    <row r="1282" spans="1:12" ht="12.75">
      <c r="A1282" s="49" t="s">
        <v>115</v>
      </c>
      <c r="B1282" s="55"/>
      <c r="C1282" s="46"/>
      <c r="D1282" s="43" t="s">
        <v>170</v>
      </c>
      <c r="E1282" s="47">
        <f t="shared" si="30"/>
        <v>482.5</v>
      </c>
      <c r="F1282" s="47">
        <f>F1233+F1273</f>
        <v>483.3</v>
      </c>
      <c r="G1282" s="47">
        <f>G1233+G1273</f>
        <v>482.5</v>
      </c>
      <c r="H1282" s="47">
        <f t="shared" si="31"/>
        <v>482.5</v>
      </c>
      <c r="I1282" s="47">
        <f>I1233+I1273</f>
        <v>27.5</v>
      </c>
      <c r="J1282" s="47">
        <f>J1233+J1273</f>
        <v>400</v>
      </c>
      <c r="K1282" s="47">
        <f>K1233+K1273</f>
        <v>27.5</v>
      </c>
      <c r="L1282" s="47">
        <f>L1233+L1273</f>
        <v>27.5</v>
      </c>
    </row>
    <row r="1283" spans="1:3" ht="8.25" customHeight="1">
      <c r="A1283" s="57"/>
      <c r="C1283" s="58"/>
    </row>
    <row r="1284" spans="1:4" ht="12.75">
      <c r="A1284" s="59" t="s">
        <v>116</v>
      </c>
      <c r="C1284" s="58" t="s">
        <v>117</v>
      </c>
      <c r="D1284" t="str">
        <f>D930</f>
        <v>Гнидина С.А.</v>
      </c>
    </row>
    <row r="1285" ht="9" customHeight="1">
      <c r="C1285" s="58"/>
    </row>
    <row r="1286" spans="1:4" ht="12.75">
      <c r="A1286" s="59" t="s">
        <v>118</v>
      </c>
      <c r="C1286" s="58" t="s">
        <v>117</v>
      </c>
      <c r="D1286" t="str">
        <f>D932</f>
        <v>Ковалева Н.Б.</v>
      </c>
    </row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5" spans="6:9" ht="15">
      <c r="F1305" s="1" t="s">
        <v>0</v>
      </c>
      <c r="I1305" s="1" t="s">
        <v>0</v>
      </c>
    </row>
    <row r="1306" spans="4:5" ht="12.75">
      <c r="D1306" s="2" t="s">
        <v>1</v>
      </c>
      <c r="E1306" s="60"/>
    </row>
    <row r="1307" spans="5:10" ht="12.75">
      <c r="E1307" s="3" t="s">
        <v>2</v>
      </c>
      <c r="F1307" s="3"/>
      <c r="G1307" s="4"/>
      <c r="H1307" s="5" t="s">
        <v>2</v>
      </c>
      <c r="I1307" s="4"/>
      <c r="J1307" s="4"/>
    </row>
    <row r="1308" spans="4:11" ht="18" customHeight="1">
      <c r="D1308" s="6"/>
      <c r="E1308" s="7"/>
      <c r="F1308" s="7"/>
      <c r="G1308" s="8" t="s">
        <v>3</v>
      </c>
      <c r="H1308" s="9"/>
      <c r="I1308" s="9"/>
      <c r="J1308" s="10" t="s">
        <v>3</v>
      </c>
      <c r="K1308" s="10"/>
    </row>
    <row r="1309" spans="5:8" ht="12.75">
      <c r="E1309" t="s">
        <v>4</v>
      </c>
      <c r="H1309" t="s">
        <v>4</v>
      </c>
    </row>
    <row r="1310" spans="5:11" ht="12.75">
      <c r="E1310" s="11" t="s">
        <v>5</v>
      </c>
      <c r="F1310" s="12" t="s">
        <v>6</v>
      </c>
      <c r="G1310" s="13" t="s">
        <v>7</v>
      </c>
      <c r="I1310" s="11" t="s">
        <v>8</v>
      </c>
      <c r="J1310" s="12" t="s">
        <v>9</v>
      </c>
      <c r="K1310" s="13" t="s">
        <v>10</v>
      </c>
    </row>
    <row r="1312" spans="1:2" s="16" customFormat="1" ht="14.25">
      <c r="A1312" s="14"/>
      <c r="B1312" s="15"/>
    </row>
    <row r="1313" spans="1:12" ht="14.25">
      <c r="A1313" s="62" t="str">
        <f>A1217</f>
        <v>                                                      Бюджетная смета на 2011 год </v>
      </c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</row>
    <row r="1314" spans="1:12" ht="14.25">
      <c r="A1314" s="15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</row>
    <row r="1315" spans="2:12" ht="12.75">
      <c r="B1315" s="18"/>
      <c r="C1315" s="73" t="s">
        <v>184</v>
      </c>
      <c r="D1315" t="s">
        <v>185</v>
      </c>
      <c r="F1315" s="2"/>
      <c r="G1315" s="19" t="s">
        <v>13</v>
      </c>
      <c r="L1315" s="20" t="s">
        <v>13</v>
      </c>
    </row>
    <row r="1316" spans="6:12" ht="12.75">
      <c r="F1316" s="21" t="s">
        <v>14</v>
      </c>
      <c r="G1316" s="22" t="s">
        <v>15</v>
      </c>
      <c r="K1316" s="13" t="s">
        <v>14</v>
      </c>
      <c r="L1316" s="23" t="s">
        <v>15</v>
      </c>
    </row>
    <row r="1317" spans="6:12" ht="12.75">
      <c r="F1317" s="21" t="s">
        <v>16</v>
      </c>
      <c r="G1317" s="22" t="s">
        <v>17</v>
      </c>
      <c r="K1317" s="13" t="s">
        <v>16</v>
      </c>
      <c r="L1317" s="23" t="s">
        <v>17</v>
      </c>
    </row>
    <row r="1318" spans="1:12" ht="12.75">
      <c r="A1318" t="s">
        <v>18</v>
      </c>
      <c r="B1318" t="str">
        <f>B1222</f>
        <v>МОУСОШ № 51</v>
      </c>
      <c r="D1318" s="24"/>
      <c r="F1318" s="2"/>
      <c r="G1318" s="22"/>
      <c r="L1318" s="23"/>
    </row>
    <row r="1319" spans="1:12" ht="12.75">
      <c r="A1319" t="s">
        <v>19</v>
      </c>
      <c r="B1319" t="str">
        <f>B1223</f>
        <v> г.Тула ул.Металлургов д.2</v>
      </c>
      <c r="F1319" s="21" t="s">
        <v>20</v>
      </c>
      <c r="G1319" s="22" t="s">
        <v>21</v>
      </c>
      <c r="K1319" s="13" t="s">
        <v>20</v>
      </c>
      <c r="L1319" s="23" t="s">
        <v>21</v>
      </c>
    </row>
    <row r="1320" spans="1:12" ht="12.75">
      <c r="A1320" t="s">
        <v>22</v>
      </c>
      <c r="F1320" s="21" t="s">
        <v>23</v>
      </c>
      <c r="G1320" s="22" t="s">
        <v>24</v>
      </c>
      <c r="K1320" s="13" t="s">
        <v>23</v>
      </c>
      <c r="L1320" s="23" t="s">
        <v>24</v>
      </c>
    </row>
    <row r="1321" spans="1:12" ht="12.75">
      <c r="A1321" t="s">
        <v>25</v>
      </c>
      <c r="B1321" s="5" t="str">
        <f>B1225</f>
        <v>Управление образования администрации города Тулы</v>
      </c>
      <c r="F1321" s="21" t="s">
        <v>27</v>
      </c>
      <c r="G1321" s="22" t="s">
        <v>28</v>
      </c>
      <c r="K1321" s="13" t="s">
        <v>27</v>
      </c>
      <c r="L1321" s="23" t="s">
        <v>28</v>
      </c>
    </row>
    <row r="1322" spans="1:12" ht="12.75">
      <c r="A1322" t="s">
        <v>29</v>
      </c>
      <c r="B1322" s="25" t="str">
        <f>B1226</f>
        <v>Общее образование</v>
      </c>
      <c r="C1322" s="6"/>
      <c r="F1322" s="21" t="s">
        <v>31</v>
      </c>
      <c r="G1322" s="27" t="s">
        <v>32</v>
      </c>
      <c r="K1322" s="13" t="s">
        <v>31</v>
      </c>
      <c r="L1322" s="23" t="str">
        <f>G1322</f>
        <v>0702</v>
      </c>
    </row>
    <row r="1323" spans="1:12" ht="12.75">
      <c r="A1323" t="s">
        <v>33</v>
      </c>
      <c r="B1323" s="64" t="s">
        <v>186</v>
      </c>
      <c r="C1323" s="26"/>
      <c r="D1323" s="26"/>
      <c r="E1323" s="26"/>
      <c r="F1323" s="21" t="s">
        <v>35</v>
      </c>
      <c r="G1323" s="27" t="s">
        <v>36</v>
      </c>
      <c r="H1323" s="6"/>
      <c r="K1323" s="13" t="s">
        <v>35</v>
      </c>
      <c r="L1323" s="23" t="str">
        <f>G1323</f>
        <v>4219900</v>
      </c>
    </row>
    <row r="1324" spans="1:12" ht="12.75">
      <c r="A1324" t="s">
        <v>37</v>
      </c>
      <c r="B1324" s="25" t="str">
        <f>B1228</f>
        <v>выполнение функций бюджетными учреждениями</v>
      </c>
      <c r="C1324" s="26"/>
      <c r="D1324" s="26"/>
      <c r="E1324" s="26"/>
      <c r="F1324" s="21" t="s">
        <v>39</v>
      </c>
      <c r="G1324" s="27" t="s">
        <v>40</v>
      </c>
      <c r="H1324" s="6"/>
      <c r="K1324" s="13" t="s">
        <v>39</v>
      </c>
      <c r="L1324" s="23" t="str">
        <f>G1324</f>
        <v>001</v>
      </c>
    </row>
    <row r="1325" spans="1:12" ht="9.75" customHeight="1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</row>
    <row r="1326" spans="1:12" ht="12.75">
      <c r="A1326" s="29"/>
      <c r="B1326" s="30" t="s">
        <v>41</v>
      </c>
      <c r="C1326" s="31" t="s">
        <v>42</v>
      </c>
      <c r="D1326" s="32"/>
      <c r="E1326" s="33" t="s">
        <v>43</v>
      </c>
      <c r="F1326" s="33" t="s">
        <v>44</v>
      </c>
      <c r="G1326" s="33" t="s">
        <v>45</v>
      </c>
      <c r="H1326" s="33" t="s">
        <v>46</v>
      </c>
      <c r="I1326" s="34"/>
      <c r="J1326" s="35" t="s">
        <v>47</v>
      </c>
      <c r="K1326" s="35"/>
      <c r="L1326" s="36"/>
    </row>
    <row r="1327" spans="1:12" ht="39.75" customHeight="1">
      <c r="A1327" s="37" t="s">
        <v>48</v>
      </c>
      <c r="B1327" s="38"/>
      <c r="C1327" s="39" t="s">
        <v>49</v>
      </c>
      <c r="D1327" s="40" t="s">
        <v>50</v>
      </c>
      <c r="E1327" s="41"/>
      <c r="F1327" s="41"/>
      <c r="G1327" s="41"/>
      <c r="H1327" s="42"/>
      <c r="I1327" s="39" t="s">
        <v>51</v>
      </c>
      <c r="J1327" s="39" t="s">
        <v>52</v>
      </c>
      <c r="K1327" s="39" t="s">
        <v>53</v>
      </c>
      <c r="L1327" s="39" t="s">
        <v>54</v>
      </c>
    </row>
    <row r="1328" spans="1:12" ht="12.75">
      <c r="A1328" s="43">
        <v>1</v>
      </c>
      <c r="B1328" s="43">
        <v>2</v>
      </c>
      <c r="C1328" s="43">
        <v>3</v>
      </c>
      <c r="D1328" s="43">
        <v>4</v>
      </c>
      <c r="E1328" s="43">
        <v>5</v>
      </c>
      <c r="F1328" s="43">
        <v>6</v>
      </c>
      <c r="G1328" s="43">
        <v>7</v>
      </c>
      <c r="H1328" s="43">
        <v>5</v>
      </c>
      <c r="I1328" s="43">
        <v>6</v>
      </c>
      <c r="J1328" s="43">
        <v>7</v>
      </c>
      <c r="K1328" s="43">
        <v>8</v>
      </c>
      <c r="L1328" s="43">
        <v>9</v>
      </c>
    </row>
    <row r="1329" spans="1:12" ht="12.75">
      <c r="A1329" s="44" t="s">
        <v>55</v>
      </c>
      <c r="B1329" s="45">
        <v>200</v>
      </c>
      <c r="C1329" s="43"/>
      <c r="D1329" s="43" t="s">
        <v>187</v>
      </c>
      <c r="E1329" s="47">
        <f aca="true" t="shared" si="32" ref="E1329:E1360">H1329</f>
        <v>14164.699999999999</v>
      </c>
      <c r="F1329" s="43">
        <f aca="true" t="shared" si="33" ref="F1329:L1331">F25+F115+F201+F287+F373+F459+F545+F631+F717+F803+F889+F1233</f>
        <v>15188.099999999999</v>
      </c>
      <c r="G1329" s="43">
        <f t="shared" si="33"/>
        <v>14542.099999999999</v>
      </c>
      <c r="H1329" s="43">
        <f t="shared" si="33"/>
        <v>14164.699999999999</v>
      </c>
      <c r="I1329" s="43">
        <f t="shared" si="33"/>
        <v>3313.5</v>
      </c>
      <c r="J1329" s="43">
        <f t="shared" si="33"/>
        <v>5278.6</v>
      </c>
      <c r="K1329" s="43">
        <f t="shared" si="33"/>
        <v>1637.4</v>
      </c>
      <c r="L1329" s="43">
        <f t="shared" si="33"/>
        <v>3935.2000000000003</v>
      </c>
    </row>
    <row r="1330" spans="1:12" ht="12.75">
      <c r="A1330" s="48" t="s">
        <v>58</v>
      </c>
      <c r="B1330" s="45">
        <v>210</v>
      </c>
      <c r="C1330" s="43"/>
      <c r="D1330" s="43" t="s">
        <v>187</v>
      </c>
      <c r="E1330" s="47">
        <f t="shared" si="32"/>
        <v>10797.8</v>
      </c>
      <c r="F1330" s="43">
        <f t="shared" si="33"/>
        <v>10964.699999999999</v>
      </c>
      <c r="G1330" s="43">
        <f t="shared" si="33"/>
        <v>10900.399999999998</v>
      </c>
      <c r="H1330" s="43">
        <f t="shared" si="33"/>
        <v>10797.8</v>
      </c>
      <c r="I1330" s="43">
        <f t="shared" si="33"/>
        <v>2272.6</v>
      </c>
      <c r="J1330" s="43">
        <f t="shared" si="33"/>
        <v>4327.2</v>
      </c>
      <c r="K1330" s="43">
        <f t="shared" si="33"/>
        <v>1176.6</v>
      </c>
      <c r="L1330" s="43">
        <f t="shared" si="33"/>
        <v>3021.4</v>
      </c>
    </row>
    <row r="1331" spans="1:12" ht="12.75">
      <c r="A1331" s="49" t="s">
        <v>59</v>
      </c>
      <c r="B1331" s="45">
        <v>211</v>
      </c>
      <c r="C1331" s="46" t="s">
        <v>171</v>
      </c>
      <c r="D1331" s="43" t="s">
        <v>187</v>
      </c>
      <c r="E1331" s="47">
        <f t="shared" si="32"/>
        <v>8084.400000000001</v>
      </c>
      <c r="F1331" s="46">
        <f t="shared" si="33"/>
        <v>8210.3</v>
      </c>
      <c r="G1331" s="46">
        <f t="shared" si="33"/>
        <v>8161.9</v>
      </c>
      <c r="H1331" s="46">
        <f t="shared" si="33"/>
        <v>8084.400000000001</v>
      </c>
      <c r="I1331" s="46">
        <f t="shared" si="33"/>
        <v>1698.3</v>
      </c>
      <c r="J1331" s="46">
        <f t="shared" si="33"/>
        <v>3246</v>
      </c>
      <c r="K1331" s="46">
        <f t="shared" si="33"/>
        <v>875.3</v>
      </c>
      <c r="L1331" s="46">
        <f t="shared" si="33"/>
        <v>2264.8</v>
      </c>
    </row>
    <row r="1332" spans="1:12" ht="12.75">
      <c r="A1332" s="49" t="s">
        <v>59</v>
      </c>
      <c r="B1332" s="45">
        <v>211</v>
      </c>
      <c r="C1332" s="46"/>
      <c r="D1332" s="43" t="s">
        <v>187</v>
      </c>
      <c r="E1332" s="47">
        <f t="shared" si="32"/>
        <v>0</v>
      </c>
      <c r="F1332" s="46">
        <f aca="true" t="shared" si="34" ref="F1332:L1336">F1236</f>
        <v>0</v>
      </c>
      <c r="G1332" s="46">
        <f t="shared" si="34"/>
        <v>0</v>
      </c>
      <c r="H1332" s="46">
        <f t="shared" si="34"/>
        <v>0</v>
      </c>
      <c r="I1332" s="46">
        <f t="shared" si="34"/>
        <v>0</v>
      </c>
      <c r="J1332" s="46">
        <f t="shared" si="34"/>
        <v>0</v>
      </c>
      <c r="K1332" s="46">
        <f t="shared" si="34"/>
        <v>0</v>
      </c>
      <c r="L1332" s="46">
        <f t="shared" si="34"/>
        <v>0</v>
      </c>
    </row>
    <row r="1333" spans="1:12" ht="12.75">
      <c r="A1333" s="49" t="s">
        <v>59</v>
      </c>
      <c r="B1333" s="45">
        <v>211</v>
      </c>
      <c r="C1333" s="46"/>
      <c r="D1333" s="43" t="s">
        <v>187</v>
      </c>
      <c r="E1333" s="47">
        <f t="shared" si="32"/>
        <v>18</v>
      </c>
      <c r="F1333" s="46">
        <f t="shared" si="34"/>
        <v>18.3</v>
      </c>
      <c r="G1333" s="46">
        <f t="shared" si="34"/>
        <v>18.3</v>
      </c>
      <c r="H1333" s="46">
        <f t="shared" si="34"/>
        <v>18</v>
      </c>
      <c r="I1333" s="46">
        <f t="shared" si="34"/>
        <v>4.5</v>
      </c>
      <c r="J1333" s="46">
        <f t="shared" si="34"/>
        <v>4.5</v>
      </c>
      <c r="K1333" s="46">
        <f t="shared" si="34"/>
        <v>4.5</v>
      </c>
      <c r="L1333" s="46">
        <f t="shared" si="34"/>
        <v>4.5</v>
      </c>
    </row>
    <row r="1334" spans="1:12" ht="12.75">
      <c r="A1334" s="49" t="s">
        <v>59</v>
      </c>
      <c r="B1334" s="45">
        <v>211</v>
      </c>
      <c r="C1334" s="46"/>
      <c r="D1334" s="43" t="s">
        <v>187</v>
      </c>
      <c r="E1334" s="47">
        <f t="shared" si="32"/>
        <v>32.699999999999996</v>
      </c>
      <c r="F1334" s="46">
        <f t="shared" si="34"/>
        <v>33.5</v>
      </c>
      <c r="G1334" s="46">
        <f t="shared" si="34"/>
        <v>33.5</v>
      </c>
      <c r="H1334" s="46">
        <f t="shared" si="34"/>
        <v>32.699999999999996</v>
      </c>
      <c r="I1334" s="46">
        <f t="shared" si="34"/>
        <v>8.2</v>
      </c>
      <c r="J1334" s="46">
        <f t="shared" si="34"/>
        <v>8.2</v>
      </c>
      <c r="K1334" s="46">
        <f t="shared" si="34"/>
        <v>8.2</v>
      </c>
      <c r="L1334" s="46">
        <f t="shared" si="34"/>
        <v>8.1</v>
      </c>
    </row>
    <row r="1335" spans="1:12" ht="12.75">
      <c r="A1335" s="49" t="s">
        <v>59</v>
      </c>
      <c r="B1335" s="45">
        <v>211</v>
      </c>
      <c r="C1335" s="46"/>
      <c r="D1335" s="43" t="s">
        <v>187</v>
      </c>
      <c r="E1335" s="47">
        <f t="shared" si="32"/>
        <v>31.2</v>
      </c>
      <c r="F1335" s="46">
        <f t="shared" si="34"/>
        <v>31.8</v>
      </c>
      <c r="G1335" s="46">
        <f t="shared" si="34"/>
        <v>31.8</v>
      </c>
      <c r="H1335" s="46">
        <f t="shared" si="34"/>
        <v>31.2</v>
      </c>
      <c r="I1335" s="46">
        <f t="shared" si="34"/>
        <v>7.8</v>
      </c>
      <c r="J1335" s="46">
        <f t="shared" si="34"/>
        <v>7.8</v>
      </c>
      <c r="K1335" s="46">
        <f t="shared" si="34"/>
        <v>7.8</v>
      </c>
      <c r="L1335" s="46">
        <f t="shared" si="34"/>
        <v>7.8</v>
      </c>
    </row>
    <row r="1336" spans="1:12" ht="12.75">
      <c r="A1336" s="49" t="s">
        <v>59</v>
      </c>
      <c r="B1336" s="45">
        <v>211</v>
      </c>
      <c r="C1336" s="46"/>
      <c r="D1336" s="43" t="s">
        <v>187</v>
      </c>
      <c r="E1336" s="47">
        <f t="shared" si="32"/>
        <v>0</v>
      </c>
      <c r="F1336" s="46">
        <f t="shared" si="34"/>
        <v>0</v>
      </c>
      <c r="G1336" s="46">
        <f t="shared" si="34"/>
        <v>0</v>
      </c>
      <c r="H1336" s="46">
        <f t="shared" si="34"/>
        <v>0</v>
      </c>
      <c r="I1336" s="46">
        <f t="shared" si="34"/>
        <v>0</v>
      </c>
      <c r="J1336" s="46">
        <f t="shared" si="34"/>
        <v>0</v>
      </c>
      <c r="K1336" s="46">
        <f t="shared" si="34"/>
        <v>0</v>
      </c>
      <c r="L1336" s="46">
        <f t="shared" si="34"/>
        <v>0</v>
      </c>
    </row>
    <row r="1337" spans="1:12" ht="12.75">
      <c r="A1337" s="50" t="s">
        <v>60</v>
      </c>
      <c r="B1337" s="51">
        <v>212</v>
      </c>
      <c r="C1337" s="46"/>
      <c r="D1337" s="43" t="s">
        <v>187</v>
      </c>
      <c r="E1337" s="47">
        <f t="shared" si="32"/>
        <v>51.300000000000004</v>
      </c>
      <c r="F1337" s="46">
        <f aca="true" t="shared" si="35" ref="F1337:L1340">F28+F118+F204+F290+F376+F462+F548+F634+F720+F806+F892+F1241</f>
        <v>51.300000000000004</v>
      </c>
      <c r="G1337" s="46">
        <f t="shared" si="35"/>
        <v>51.300000000000004</v>
      </c>
      <c r="H1337" s="46">
        <f t="shared" si="35"/>
        <v>51.300000000000004</v>
      </c>
      <c r="I1337" s="46">
        <f t="shared" si="35"/>
        <v>12.8</v>
      </c>
      <c r="J1337" s="46">
        <f t="shared" si="35"/>
        <v>12.8</v>
      </c>
      <c r="K1337" s="46">
        <f t="shared" si="35"/>
        <v>12.8</v>
      </c>
      <c r="L1337" s="46">
        <f t="shared" si="35"/>
        <v>12.9</v>
      </c>
    </row>
    <row r="1338" spans="1:12" ht="12.75">
      <c r="A1338" s="45" t="s">
        <v>61</v>
      </c>
      <c r="B1338" s="51" t="s">
        <v>62</v>
      </c>
      <c r="C1338" s="46"/>
      <c r="D1338" s="43" t="s">
        <v>187</v>
      </c>
      <c r="E1338" s="47">
        <f t="shared" si="32"/>
        <v>47.7</v>
      </c>
      <c r="F1338" s="46">
        <f t="shared" si="35"/>
        <v>47.7</v>
      </c>
      <c r="G1338" s="46">
        <f t="shared" si="35"/>
        <v>47.7</v>
      </c>
      <c r="H1338" s="46">
        <f t="shared" si="35"/>
        <v>47.7</v>
      </c>
      <c r="I1338" s="46">
        <f t="shared" si="35"/>
        <v>11.9</v>
      </c>
      <c r="J1338" s="46">
        <f t="shared" si="35"/>
        <v>11.9</v>
      </c>
      <c r="K1338" s="46">
        <f t="shared" si="35"/>
        <v>11.9</v>
      </c>
      <c r="L1338" s="46">
        <f t="shared" si="35"/>
        <v>12</v>
      </c>
    </row>
    <row r="1339" spans="1:12" ht="12.75">
      <c r="A1339" s="45" t="s">
        <v>63</v>
      </c>
      <c r="B1339" s="51" t="s">
        <v>64</v>
      </c>
      <c r="C1339" s="46"/>
      <c r="D1339" s="43" t="s">
        <v>187</v>
      </c>
      <c r="E1339" s="47">
        <f t="shared" si="32"/>
        <v>3.6</v>
      </c>
      <c r="F1339" s="46">
        <f t="shared" si="35"/>
        <v>3.6</v>
      </c>
      <c r="G1339" s="46">
        <f t="shared" si="35"/>
        <v>3.6</v>
      </c>
      <c r="H1339" s="46">
        <f t="shared" si="35"/>
        <v>3.6</v>
      </c>
      <c r="I1339" s="46">
        <f t="shared" si="35"/>
        <v>0.9</v>
      </c>
      <c r="J1339" s="46">
        <f t="shared" si="35"/>
        <v>0.9</v>
      </c>
      <c r="K1339" s="46">
        <f t="shared" si="35"/>
        <v>0.9</v>
      </c>
      <c r="L1339" s="46">
        <f t="shared" si="35"/>
        <v>0.9</v>
      </c>
    </row>
    <row r="1340" spans="1:12" ht="12.75">
      <c r="A1340" s="52" t="s">
        <v>65</v>
      </c>
      <c r="B1340" s="51">
        <v>213</v>
      </c>
      <c r="C1340" s="46" t="s">
        <v>171</v>
      </c>
      <c r="D1340" s="43" t="s">
        <v>187</v>
      </c>
      <c r="E1340" s="47">
        <f t="shared" si="32"/>
        <v>2662.1</v>
      </c>
      <c r="F1340" s="46">
        <f t="shared" si="35"/>
        <v>2703.1</v>
      </c>
      <c r="G1340" s="46">
        <f t="shared" si="35"/>
        <v>2687.2</v>
      </c>
      <c r="H1340" s="46">
        <f t="shared" si="35"/>
        <v>2662.1</v>
      </c>
      <c r="I1340" s="46">
        <f t="shared" si="35"/>
        <v>561.5</v>
      </c>
      <c r="J1340" s="46">
        <f t="shared" si="35"/>
        <v>1068.4</v>
      </c>
      <c r="K1340" s="46">
        <f t="shared" si="35"/>
        <v>288.5</v>
      </c>
      <c r="L1340" s="46">
        <f t="shared" si="35"/>
        <v>743.7</v>
      </c>
    </row>
    <row r="1341" spans="1:12" ht="12.75">
      <c r="A1341" s="52" t="s">
        <v>65</v>
      </c>
      <c r="B1341" s="51">
        <v>213</v>
      </c>
      <c r="C1341" s="46"/>
      <c r="D1341" s="43" t="s">
        <v>187</v>
      </c>
      <c r="E1341" s="47">
        <f t="shared" si="32"/>
        <v>0</v>
      </c>
      <c r="F1341" s="46">
        <f aca="true" t="shared" si="36" ref="F1341:L1345">F1245</f>
        <v>0</v>
      </c>
      <c r="G1341" s="46">
        <f t="shared" si="36"/>
        <v>0</v>
      </c>
      <c r="H1341" s="46">
        <f t="shared" si="36"/>
        <v>0</v>
      </c>
      <c r="I1341" s="46">
        <f t="shared" si="36"/>
        <v>0</v>
      </c>
      <c r="J1341" s="46">
        <f t="shared" si="36"/>
        <v>0</v>
      </c>
      <c r="K1341" s="46">
        <f t="shared" si="36"/>
        <v>0</v>
      </c>
      <c r="L1341" s="46">
        <f t="shared" si="36"/>
        <v>0</v>
      </c>
    </row>
    <row r="1342" spans="1:12" ht="12.75">
      <c r="A1342" s="52" t="s">
        <v>65</v>
      </c>
      <c r="B1342" s="51">
        <v>213</v>
      </c>
      <c r="C1342" s="46"/>
      <c r="D1342" s="43" t="s">
        <v>187</v>
      </c>
      <c r="E1342" s="47">
        <f t="shared" si="32"/>
        <v>6.2</v>
      </c>
      <c r="F1342" s="46">
        <f t="shared" si="36"/>
        <v>6.3</v>
      </c>
      <c r="G1342" s="46">
        <f t="shared" si="36"/>
        <v>6.3</v>
      </c>
      <c r="H1342" s="46">
        <f t="shared" si="36"/>
        <v>6.2</v>
      </c>
      <c r="I1342" s="46">
        <f t="shared" si="36"/>
        <v>1.5</v>
      </c>
      <c r="J1342" s="46">
        <f t="shared" si="36"/>
        <v>1.5</v>
      </c>
      <c r="K1342" s="46">
        <f t="shared" si="36"/>
        <v>1.5</v>
      </c>
      <c r="L1342" s="46">
        <f t="shared" si="36"/>
        <v>1.7</v>
      </c>
    </row>
    <row r="1343" spans="1:12" ht="12.75">
      <c r="A1343" s="52" t="s">
        <v>65</v>
      </c>
      <c r="B1343" s="51">
        <v>213</v>
      </c>
      <c r="C1343" s="46"/>
      <c r="D1343" s="43" t="s">
        <v>187</v>
      </c>
      <c r="E1343" s="47">
        <f t="shared" si="32"/>
        <v>11.2</v>
      </c>
      <c r="F1343" s="46">
        <f t="shared" si="36"/>
        <v>11.5</v>
      </c>
      <c r="G1343" s="46">
        <f t="shared" si="36"/>
        <v>11.5</v>
      </c>
      <c r="H1343" s="46">
        <f t="shared" si="36"/>
        <v>11.2</v>
      </c>
      <c r="I1343" s="46">
        <f t="shared" si="36"/>
        <v>2.8</v>
      </c>
      <c r="J1343" s="46">
        <f t="shared" si="36"/>
        <v>2.8</v>
      </c>
      <c r="K1343" s="46">
        <f t="shared" si="36"/>
        <v>2.8</v>
      </c>
      <c r="L1343" s="46">
        <f t="shared" si="36"/>
        <v>2.8</v>
      </c>
    </row>
    <row r="1344" spans="1:12" ht="12.75">
      <c r="A1344" s="52" t="s">
        <v>65</v>
      </c>
      <c r="B1344" s="51">
        <v>213</v>
      </c>
      <c r="C1344" s="46"/>
      <c r="D1344" s="43" t="s">
        <v>187</v>
      </c>
      <c r="E1344" s="47">
        <f t="shared" si="32"/>
        <v>10.700000000000001</v>
      </c>
      <c r="F1344" s="46">
        <f t="shared" si="36"/>
        <v>10.9</v>
      </c>
      <c r="G1344" s="46">
        <f t="shared" si="36"/>
        <v>10.9</v>
      </c>
      <c r="H1344" s="46">
        <f t="shared" si="36"/>
        <v>10.700000000000001</v>
      </c>
      <c r="I1344" s="46">
        <f t="shared" si="36"/>
        <v>2.7</v>
      </c>
      <c r="J1344" s="46">
        <f t="shared" si="36"/>
        <v>2.7</v>
      </c>
      <c r="K1344" s="46">
        <f t="shared" si="36"/>
        <v>2.7</v>
      </c>
      <c r="L1344" s="46">
        <f t="shared" si="36"/>
        <v>2.6</v>
      </c>
    </row>
    <row r="1345" spans="1:12" ht="12.75">
      <c r="A1345" s="52" t="s">
        <v>65</v>
      </c>
      <c r="B1345" s="51">
        <v>213</v>
      </c>
      <c r="C1345" s="46"/>
      <c r="D1345" s="43" t="s">
        <v>187</v>
      </c>
      <c r="E1345" s="47">
        <f t="shared" si="32"/>
        <v>0</v>
      </c>
      <c r="F1345" s="46">
        <f t="shared" si="36"/>
        <v>0</v>
      </c>
      <c r="G1345" s="46">
        <f t="shared" si="36"/>
        <v>0</v>
      </c>
      <c r="H1345" s="46">
        <f t="shared" si="36"/>
        <v>0</v>
      </c>
      <c r="I1345" s="46">
        <f t="shared" si="36"/>
        <v>0</v>
      </c>
      <c r="J1345" s="46">
        <f t="shared" si="36"/>
        <v>0</v>
      </c>
      <c r="K1345" s="46">
        <f t="shared" si="36"/>
        <v>0</v>
      </c>
      <c r="L1345" s="46">
        <f t="shared" si="36"/>
        <v>0</v>
      </c>
    </row>
    <row r="1346" spans="1:12" ht="12.75">
      <c r="A1346" s="44" t="s">
        <v>66</v>
      </c>
      <c r="B1346" s="51">
        <v>220</v>
      </c>
      <c r="C1346" s="46"/>
      <c r="D1346" s="43" t="s">
        <v>187</v>
      </c>
      <c r="E1346" s="47">
        <f t="shared" si="32"/>
        <v>2940.9</v>
      </c>
      <c r="F1346" s="46">
        <f aca="true" t="shared" si="37" ref="F1346:L1355">F32+F122+F208+F294+F380+F466+F552+F638+F724+F810+F896+F1250</f>
        <v>3798.9</v>
      </c>
      <c r="G1346" s="46">
        <f t="shared" si="37"/>
        <v>3218</v>
      </c>
      <c r="H1346" s="46">
        <f t="shared" si="37"/>
        <v>2940.9</v>
      </c>
      <c r="I1346" s="46">
        <f t="shared" si="37"/>
        <v>1024.8</v>
      </c>
      <c r="J1346" s="46">
        <f t="shared" si="37"/>
        <v>563.9</v>
      </c>
      <c r="K1346" s="46">
        <f t="shared" si="37"/>
        <v>447.4</v>
      </c>
      <c r="L1346" s="46">
        <f t="shared" si="37"/>
        <v>904.7999999999998</v>
      </c>
    </row>
    <row r="1347" spans="1:12" ht="12.75">
      <c r="A1347" s="52" t="s">
        <v>67</v>
      </c>
      <c r="B1347" s="51">
        <v>221</v>
      </c>
      <c r="C1347" s="46"/>
      <c r="D1347" s="43" t="s">
        <v>187</v>
      </c>
      <c r="E1347" s="47">
        <f t="shared" si="32"/>
        <v>73.6</v>
      </c>
      <c r="F1347" s="46">
        <f t="shared" si="37"/>
        <v>73.6</v>
      </c>
      <c r="G1347" s="46">
        <f t="shared" si="37"/>
        <v>73.6</v>
      </c>
      <c r="H1347" s="46">
        <f t="shared" si="37"/>
        <v>73.6</v>
      </c>
      <c r="I1347" s="46">
        <f t="shared" si="37"/>
        <v>25.9</v>
      </c>
      <c r="J1347" s="46">
        <f t="shared" si="37"/>
        <v>15.9</v>
      </c>
      <c r="K1347" s="46">
        <f t="shared" si="37"/>
        <v>15.9</v>
      </c>
      <c r="L1347" s="46">
        <f t="shared" si="37"/>
        <v>15.9</v>
      </c>
    </row>
    <row r="1348" spans="1:12" ht="12.75">
      <c r="A1348" s="52" t="s">
        <v>68</v>
      </c>
      <c r="B1348" s="51">
        <v>222</v>
      </c>
      <c r="C1348" s="46"/>
      <c r="D1348" s="43" t="s">
        <v>187</v>
      </c>
      <c r="E1348" s="47">
        <f t="shared" si="32"/>
        <v>0</v>
      </c>
      <c r="F1348" s="46">
        <f t="shared" si="37"/>
        <v>0</v>
      </c>
      <c r="G1348" s="46">
        <f t="shared" si="37"/>
        <v>0</v>
      </c>
      <c r="H1348" s="46">
        <f t="shared" si="37"/>
        <v>0</v>
      </c>
      <c r="I1348" s="46">
        <f t="shared" si="37"/>
        <v>0</v>
      </c>
      <c r="J1348" s="46">
        <f t="shared" si="37"/>
        <v>0</v>
      </c>
      <c r="K1348" s="46">
        <f t="shared" si="37"/>
        <v>0</v>
      </c>
      <c r="L1348" s="46">
        <f t="shared" si="37"/>
        <v>0</v>
      </c>
    </row>
    <row r="1349" spans="1:12" ht="12.75">
      <c r="A1349" s="52" t="s">
        <v>69</v>
      </c>
      <c r="B1349" s="51">
        <v>223</v>
      </c>
      <c r="C1349" s="46"/>
      <c r="D1349" s="43" t="s">
        <v>187</v>
      </c>
      <c r="E1349" s="47">
        <f t="shared" si="32"/>
        <v>1217.5</v>
      </c>
      <c r="F1349" s="46">
        <f t="shared" si="37"/>
        <v>1217.5</v>
      </c>
      <c r="G1349" s="46">
        <f t="shared" si="37"/>
        <v>1277.5</v>
      </c>
      <c r="H1349" s="46">
        <f t="shared" si="37"/>
        <v>1217.5</v>
      </c>
      <c r="I1349" s="46">
        <f t="shared" si="37"/>
        <v>549.4</v>
      </c>
      <c r="J1349" s="46">
        <f t="shared" si="37"/>
        <v>153.2</v>
      </c>
      <c r="K1349" s="46">
        <f t="shared" si="37"/>
        <v>53.3</v>
      </c>
      <c r="L1349" s="46">
        <f t="shared" si="37"/>
        <v>461.6</v>
      </c>
    </row>
    <row r="1350" spans="1:12" ht="12.75">
      <c r="A1350" s="51" t="s">
        <v>70</v>
      </c>
      <c r="B1350" s="51" t="s">
        <v>71</v>
      </c>
      <c r="C1350" s="46"/>
      <c r="D1350" s="43" t="s">
        <v>187</v>
      </c>
      <c r="E1350" s="47">
        <f t="shared" si="32"/>
        <v>869.2</v>
      </c>
      <c r="F1350" s="46">
        <f t="shared" si="37"/>
        <v>869.2</v>
      </c>
      <c r="G1350" s="46">
        <f t="shared" si="37"/>
        <v>929.2</v>
      </c>
      <c r="H1350" s="46">
        <f t="shared" si="37"/>
        <v>869.2</v>
      </c>
      <c r="I1350" s="46">
        <f t="shared" si="37"/>
        <v>443.3</v>
      </c>
      <c r="J1350" s="46">
        <f t="shared" si="37"/>
        <v>78.2</v>
      </c>
      <c r="K1350" s="46">
        <f t="shared" si="37"/>
        <v>0</v>
      </c>
      <c r="L1350" s="46">
        <f t="shared" si="37"/>
        <v>347.7</v>
      </c>
    </row>
    <row r="1351" spans="1:12" ht="12.75">
      <c r="A1351" s="51" t="s">
        <v>72</v>
      </c>
      <c r="B1351" s="51" t="s">
        <v>73</v>
      </c>
      <c r="C1351" s="46"/>
      <c r="D1351" s="43" t="s">
        <v>187</v>
      </c>
      <c r="E1351" s="47">
        <f t="shared" si="32"/>
        <v>96.80000000000001</v>
      </c>
      <c r="F1351" s="46">
        <f t="shared" si="37"/>
        <v>96.8</v>
      </c>
      <c r="G1351" s="46">
        <f t="shared" si="37"/>
        <v>96.8</v>
      </c>
      <c r="H1351" s="46">
        <f t="shared" si="37"/>
        <v>96.80000000000001</v>
      </c>
      <c r="I1351" s="46">
        <f t="shared" si="37"/>
        <v>27.3</v>
      </c>
      <c r="J1351" s="46">
        <f t="shared" si="37"/>
        <v>16.9</v>
      </c>
      <c r="K1351" s="46">
        <f t="shared" si="37"/>
        <v>23</v>
      </c>
      <c r="L1351" s="46">
        <f t="shared" si="37"/>
        <v>29.6</v>
      </c>
    </row>
    <row r="1352" spans="1:12" ht="12.75">
      <c r="A1352" s="51" t="s">
        <v>74</v>
      </c>
      <c r="B1352" s="51" t="s">
        <v>75</v>
      </c>
      <c r="C1352" s="46"/>
      <c r="D1352" s="43" t="s">
        <v>187</v>
      </c>
      <c r="E1352" s="47">
        <f t="shared" si="32"/>
        <v>0</v>
      </c>
      <c r="F1352" s="46">
        <f t="shared" si="37"/>
        <v>0</v>
      </c>
      <c r="G1352" s="46">
        <f t="shared" si="37"/>
        <v>0</v>
      </c>
      <c r="H1352" s="46">
        <f t="shared" si="37"/>
        <v>0</v>
      </c>
      <c r="I1352" s="46">
        <f t="shared" si="37"/>
        <v>0</v>
      </c>
      <c r="J1352" s="46">
        <f t="shared" si="37"/>
        <v>0</v>
      </c>
      <c r="K1352" s="46">
        <f t="shared" si="37"/>
        <v>0</v>
      </c>
      <c r="L1352" s="46">
        <f t="shared" si="37"/>
        <v>0</v>
      </c>
    </row>
    <row r="1353" spans="1:12" ht="12.75">
      <c r="A1353" s="51" t="s">
        <v>76</v>
      </c>
      <c r="B1353" s="51" t="s">
        <v>77</v>
      </c>
      <c r="C1353" s="46"/>
      <c r="D1353" s="43" t="s">
        <v>187</v>
      </c>
      <c r="E1353" s="47">
        <f t="shared" si="32"/>
        <v>251.5</v>
      </c>
      <c r="F1353" s="46">
        <f t="shared" si="37"/>
        <v>251.5</v>
      </c>
      <c r="G1353" s="46">
        <f t="shared" si="37"/>
        <v>251.5</v>
      </c>
      <c r="H1353" s="46">
        <f t="shared" si="37"/>
        <v>251.5</v>
      </c>
      <c r="I1353" s="46">
        <f t="shared" si="37"/>
        <v>78.8</v>
      </c>
      <c r="J1353" s="46">
        <f t="shared" si="37"/>
        <v>58.1</v>
      </c>
      <c r="K1353" s="46">
        <f t="shared" si="37"/>
        <v>30.3</v>
      </c>
      <c r="L1353" s="46">
        <f t="shared" si="37"/>
        <v>84.3</v>
      </c>
    </row>
    <row r="1354" spans="1:12" ht="12.75">
      <c r="A1354" s="51" t="s">
        <v>78</v>
      </c>
      <c r="B1354" s="51" t="s">
        <v>79</v>
      </c>
      <c r="C1354" s="46"/>
      <c r="D1354" s="43" t="s">
        <v>187</v>
      </c>
      <c r="E1354" s="47">
        <f t="shared" si="32"/>
        <v>0</v>
      </c>
      <c r="F1354" s="46">
        <f t="shared" si="37"/>
        <v>0</v>
      </c>
      <c r="G1354" s="46">
        <f t="shared" si="37"/>
        <v>0</v>
      </c>
      <c r="H1354" s="46">
        <f t="shared" si="37"/>
        <v>0</v>
      </c>
      <c r="I1354" s="46">
        <f t="shared" si="37"/>
        <v>0</v>
      </c>
      <c r="J1354" s="46">
        <f t="shared" si="37"/>
        <v>0</v>
      </c>
      <c r="K1354" s="46">
        <f t="shared" si="37"/>
        <v>0</v>
      </c>
      <c r="L1354" s="46">
        <f t="shared" si="37"/>
        <v>0</v>
      </c>
    </row>
    <row r="1355" spans="1:12" ht="12.75">
      <c r="A1355" s="49" t="s">
        <v>80</v>
      </c>
      <c r="B1355" s="45">
        <v>224</v>
      </c>
      <c r="C1355" s="46"/>
      <c r="D1355" s="43" t="s">
        <v>187</v>
      </c>
      <c r="E1355" s="47">
        <f t="shared" si="32"/>
        <v>0</v>
      </c>
      <c r="F1355" s="46">
        <f t="shared" si="37"/>
        <v>0</v>
      </c>
      <c r="G1355" s="46">
        <f t="shared" si="37"/>
        <v>0</v>
      </c>
      <c r="H1355" s="46">
        <f t="shared" si="37"/>
        <v>0</v>
      </c>
      <c r="I1355" s="46">
        <f t="shared" si="37"/>
        <v>0</v>
      </c>
      <c r="J1355" s="46">
        <f t="shared" si="37"/>
        <v>0</v>
      </c>
      <c r="K1355" s="46">
        <f t="shared" si="37"/>
        <v>0</v>
      </c>
      <c r="L1355" s="46">
        <f t="shared" si="37"/>
        <v>0</v>
      </c>
    </row>
    <row r="1356" spans="1:12" ht="12.75">
      <c r="A1356" s="49" t="s">
        <v>81</v>
      </c>
      <c r="B1356" s="45">
        <v>225</v>
      </c>
      <c r="C1356" s="46"/>
      <c r="D1356" s="43" t="s">
        <v>187</v>
      </c>
      <c r="E1356" s="47">
        <f t="shared" si="32"/>
        <v>583.4</v>
      </c>
      <c r="F1356" s="46">
        <f aca="true" t="shared" si="38" ref="F1356:L1365">F42+F132+F218+F304+F390+F476+F562+F648+F734+F820+F906+F1260</f>
        <v>1288.6999999999998</v>
      </c>
      <c r="G1356" s="46">
        <f t="shared" si="38"/>
        <v>622.4</v>
      </c>
      <c r="H1356" s="46">
        <f t="shared" si="38"/>
        <v>583.4</v>
      </c>
      <c r="I1356" s="46">
        <f t="shared" si="38"/>
        <v>104.3</v>
      </c>
      <c r="J1356" s="46">
        <f t="shared" si="38"/>
        <v>155.5</v>
      </c>
      <c r="K1356" s="46">
        <f t="shared" si="38"/>
        <v>233.4</v>
      </c>
      <c r="L1356" s="46">
        <f t="shared" si="38"/>
        <v>90.19999999999999</v>
      </c>
    </row>
    <row r="1357" spans="1:12" ht="12.75">
      <c r="A1357" s="45" t="s">
        <v>82</v>
      </c>
      <c r="B1357" s="45" t="s">
        <v>83</v>
      </c>
      <c r="C1357" s="46"/>
      <c r="D1357" s="43" t="s">
        <v>187</v>
      </c>
      <c r="E1357" s="47">
        <f t="shared" si="32"/>
        <v>0</v>
      </c>
      <c r="F1357" s="46">
        <f t="shared" si="38"/>
        <v>500</v>
      </c>
      <c r="G1357" s="46">
        <f t="shared" si="38"/>
        <v>300</v>
      </c>
      <c r="H1357" s="46">
        <f t="shared" si="38"/>
        <v>0</v>
      </c>
      <c r="I1357" s="46">
        <f t="shared" si="38"/>
        <v>0</v>
      </c>
      <c r="J1357" s="46">
        <f t="shared" si="38"/>
        <v>0</v>
      </c>
      <c r="K1357" s="46">
        <f t="shared" si="38"/>
        <v>0</v>
      </c>
      <c r="L1357" s="46">
        <f t="shared" si="38"/>
        <v>0</v>
      </c>
    </row>
    <row r="1358" spans="1:12" ht="12.75">
      <c r="A1358" s="45" t="s">
        <v>84</v>
      </c>
      <c r="B1358" s="45" t="s">
        <v>85</v>
      </c>
      <c r="C1358" s="46"/>
      <c r="D1358" s="43" t="s">
        <v>187</v>
      </c>
      <c r="E1358" s="47">
        <f t="shared" si="32"/>
        <v>0</v>
      </c>
      <c r="F1358" s="46">
        <f t="shared" si="38"/>
        <v>0</v>
      </c>
      <c r="G1358" s="46">
        <f t="shared" si="38"/>
        <v>0</v>
      </c>
      <c r="H1358" s="46">
        <f t="shared" si="38"/>
        <v>0</v>
      </c>
      <c r="I1358" s="46">
        <f t="shared" si="38"/>
        <v>0</v>
      </c>
      <c r="J1358" s="46">
        <f t="shared" si="38"/>
        <v>0</v>
      </c>
      <c r="K1358" s="46">
        <f t="shared" si="38"/>
        <v>0</v>
      </c>
      <c r="L1358" s="46">
        <f t="shared" si="38"/>
        <v>0</v>
      </c>
    </row>
    <row r="1359" spans="1:12" ht="12.75">
      <c r="A1359" s="45" t="s">
        <v>86</v>
      </c>
      <c r="B1359" s="45" t="s">
        <v>87</v>
      </c>
      <c r="C1359" s="46"/>
      <c r="D1359" s="43" t="s">
        <v>187</v>
      </c>
      <c r="E1359" s="47">
        <f t="shared" si="32"/>
        <v>330</v>
      </c>
      <c r="F1359" s="46">
        <f t="shared" si="38"/>
        <v>307.9</v>
      </c>
      <c r="G1359" s="46">
        <f t="shared" si="38"/>
        <v>69</v>
      </c>
      <c r="H1359" s="46">
        <f t="shared" si="38"/>
        <v>330</v>
      </c>
      <c r="I1359" s="46">
        <f t="shared" si="38"/>
        <v>36.7</v>
      </c>
      <c r="J1359" s="46">
        <f t="shared" si="38"/>
        <v>86</v>
      </c>
      <c r="K1359" s="46">
        <f t="shared" si="38"/>
        <v>172</v>
      </c>
      <c r="L1359" s="46">
        <f t="shared" si="38"/>
        <v>35.3</v>
      </c>
    </row>
    <row r="1360" spans="1:12" ht="12.75">
      <c r="A1360" s="45" t="s">
        <v>88</v>
      </c>
      <c r="B1360" s="45" t="s">
        <v>89</v>
      </c>
      <c r="C1360" s="46"/>
      <c r="D1360" s="43" t="s">
        <v>187</v>
      </c>
      <c r="E1360" s="47">
        <f t="shared" si="32"/>
        <v>253.4</v>
      </c>
      <c r="F1360" s="46">
        <f t="shared" si="38"/>
        <v>480.8</v>
      </c>
      <c r="G1360" s="46">
        <f t="shared" si="38"/>
        <v>253.4</v>
      </c>
      <c r="H1360" s="46">
        <f t="shared" si="38"/>
        <v>253.4</v>
      </c>
      <c r="I1360" s="46">
        <f t="shared" si="38"/>
        <v>67.6</v>
      </c>
      <c r="J1360" s="46">
        <f t="shared" si="38"/>
        <v>69.5</v>
      </c>
      <c r="K1360" s="46">
        <f t="shared" si="38"/>
        <v>61.4</v>
      </c>
      <c r="L1360" s="46">
        <f t="shared" si="38"/>
        <v>54.9</v>
      </c>
    </row>
    <row r="1361" spans="1:12" ht="12.75">
      <c r="A1361" s="49" t="s">
        <v>90</v>
      </c>
      <c r="B1361" s="45">
        <v>226</v>
      </c>
      <c r="C1361" s="46"/>
      <c r="D1361" s="43" t="s">
        <v>187</v>
      </c>
      <c r="E1361" s="47">
        <f aca="true" t="shared" si="39" ref="E1361:E1378">H1361</f>
        <v>1066.4</v>
      </c>
      <c r="F1361" s="46">
        <f t="shared" si="38"/>
        <v>1219.1000000000001</v>
      </c>
      <c r="G1361" s="46">
        <f t="shared" si="38"/>
        <v>1244.5</v>
      </c>
      <c r="H1361" s="46">
        <f t="shared" si="38"/>
        <v>1066.4</v>
      </c>
      <c r="I1361" s="46">
        <f t="shared" si="38"/>
        <v>345.2</v>
      </c>
      <c r="J1361" s="46">
        <f t="shared" si="38"/>
        <v>239.3</v>
      </c>
      <c r="K1361" s="46">
        <f t="shared" si="38"/>
        <v>144.79999999999998</v>
      </c>
      <c r="L1361" s="46">
        <f t="shared" si="38"/>
        <v>337.1</v>
      </c>
    </row>
    <row r="1362" spans="1:12" ht="12.75">
      <c r="A1362" s="45" t="s">
        <v>91</v>
      </c>
      <c r="B1362" s="45" t="s">
        <v>92</v>
      </c>
      <c r="C1362" s="46"/>
      <c r="D1362" s="43" t="s">
        <v>187</v>
      </c>
      <c r="E1362" s="47">
        <f t="shared" si="39"/>
        <v>963.5999999999999</v>
      </c>
      <c r="F1362" s="46">
        <f t="shared" si="38"/>
        <v>991</v>
      </c>
      <c r="G1362" s="46">
        <f t="shared" si="38"/>
        <v>1017.5999999999999</v>
      </c>
      <c r="H1362" s="46">
        <f t="shared" si="38"/>
        <v>963.5999999999999</v>
      </c>
      <c r="I1362" s="46">
        <f t="shared" si="38"/>
        <v>288.1</v>
      </c>
      <c r="J1362" s="46">
        <f t="shared" si="38"/>
        <v>228.39999999999998</v>
      </c>
      <c r="K1362" s="46">
        <f t="shared" si="38"/>
        <v>125.5</v>
      </c>
      <c r="L1362" s="46">
        <f t="shared" si="38"/>
        <v>321.6</v>
      </c>
    </row>
    <row r="1363" spans="1:12" ht="12.75">
      <c r="A1363" s="45" t="s">
        <v>86</v>
      </c>
      <c r="B1363" s="45" t="s">
        <v>93</v>
      </c>
      <c r="C1363" s="46"/>
      <c r="D1363" s="43" t="s">
        <v>187</v>
      </c>
      <c r="E1363" s="47">
        <f t="shared" si="39"/>
        <v>0</v>
      </c>
      <c r="F1363" s="46">
        <f t="shared" si="38"/>
        <v>0</v>
      </c>
      <c r="G1363" s="46">
        <f t="shared" si="38"/>
        <v>0</v>
      </c>
      <c r="H1363" s="46">
        <f t="shared" si="38"/>
        <v>0</v>
      </c>
      <c r="I1363" s="46">
        <f t="shared" si="38"/>
        <v>0</v>
      </c>
      <c r="J1363" s="46">
        <f t="shared" si="38"/>
        <v>0</v>
      </c>
      <c r="K1363" s="46">
        <f t="shared" si="38"/>
        <v>0</v>
      </c>
      <c r="L1363" s="46">
        <f t="shared" si="38"/>
        <v>0</v>
      </c>
    </row>
    <row r="1364" spans="1:12" ht="12.75">
      <c r="A1364" s="45" t="s">
        <v>94</v>
      </c>
      <c r="B1364" s="45" t="s">
        <v>95</v>
      </c>
      <c r="C1364" s="46"/>
      <c r="D1364" s="43" t="s">
        <v>187</v>
      </c>
      <c r="E1364" s="47">
        <f t="shared" si="39"/>
        <v>102.8</v>
      </c>
      <c r="F1364" s="46">
        <f t="shared" si="38"/>
        <v>228.1</v>
      </c>
      <c r="G1364" s="46">
        <f t="shared" si="38"/>
        <v>226.9</v>
      </c>
      <c r="H1364" s="46">
        <f t="shared" si="38"/>
        <v>102.8</v>
      </c>
      <c r="I1364" s="46">
        <f t="shared" si="38"/>
        <v>57.1</v>
      </c>
      <c r="J1364" s="46">
        <f t="shared" si="38"/>
        <v>10.9</v>
      </c>
      <c r="K1364" s="46">
        <f t="shared" si="38"/>
        <v>19.3</v>
      </c>
      <c r="L1364" s="46">
        <f t="shared" si="38"/>
        <v>15.5</v>
      </c>
    </row>
    <row r="1365" spans="1:12" ht="12.75">
      <c r="A1365" s="49" t="s">
        <v>96</v>
      </c>
      <c r="B1365" s="45">
        <v>262</v>
      </c>
      <c r="C1365" s="46"/>
      <c r="D1365" s="43" t="s">
        <v>187</v>
      </c>
      <c r="E1365" s="47">
        <f t="shared" si="39"/>
        <v>372.5</v>
      </c>
      <c r="F1365" s="46">
        <f t="shared" si="38"/>
        <v>371</v>
      </c>
      <c r="G1365" s="46">
        <f t="shared" si="38"/>
        <v>370.2</v>
      </c>
      <c r="H1365" s="46">
        <f t="shared" si="38"/>
        <v>372.5</v>
      </c>
      <c r="I1365" s="46">
        <f t="shared" si="38"/>
        <v>0</v>
      </c>
      <c r="J1365" s="46">
        <f t="shared" si="38"/>
        <v>372.5</v>
      </c>
      <c r="K1365" s="46">
        <f t="shared" si="38"/>
        <v>0</v>
      </c>
      <c r="L1365" s="46">
        <f t="shared" si="38"/>
        <v>0</v>
      </c>
    </row>
    <row r="1366" spans="1:12" ht="12.75">
      <c r="A1366" s="49" t="s">
        <v>97</v>
      </c>
      <c r="B1366" s="45">
        <v>290</v>
      </c>
      <c r="C1366" s="46"/>
      <c r="D1366" s="43" t="s">
        <v>187</v>
      </c>
      <c r="E1366" s="47">
        <f t="shared" si="39"/>
        <v>53.5</v>
      </c>
      <c r="F1366" s="46">
        <f aca="true" t="shared" si="40" ref="F1366:L1375">F52+F142+F228+F314+F400+F486+F572+F658+F744+F830+F916+F1270</f>
        <v>53.5</v>
      </c>
      <c r="G1366" s="46">
        <f t="shared" si="40"/>
        <v>53.5</v>
      </c>
      <c r="H1366" s="46">
        <f t="shared" si="40"/>
        <v>53.5</v>
      </c>
      <c r="I1366" s="46">
        <f t="shared" si="40"/>
        <v>16.1</v>
      </c>
      <c r="J1366" s="46">
        <f t="shared" si="40"/>
        <v>15</v>
      </c>
      <c r="K1366" s="46">
        <f t="shared" si="40"/>
        <v>13.4</v>
      </c>
      <c r="L1366" s="46">
        <f t="shared" si="40"/>
        <v>9</v>
      </c>
    </row>
    <row r="1367" spans="1:12" ht="12.75">
      <c r="A1367" s="53" t="s">
        <v>98</v>
      </c>
      <c r="B1367" s="45" t="s">
        <v>99</v>
      </c>
      <c r="C1367" s="46"/>
      <c r="D1367" s="43" t="s">
        <v>187</v>
      </c>
      <c r="E1367" s="47">
        <f t="shared" si="39"/>
        <v>53.5</v>
      </c>
      <c r="F1367" s="46">
        <f t="shared" si="40"/>
        <v>53.5</v>
      </c>
      <c r="G1367" s="46">
        <f t="shared" si="40"/>
        <v>53.5</v>
      </c>
      <c r="H1367" s="46">
        <f t="shared" si="40"/>
        <v>53.5</v>
      </c>
      <c r="I1367" s="46">
        <f t="shared" si="40"/>
        <v>16.1</v>
      </c>
      <c r="J1367" s="46">
        <f t="shared" si="40"/>
        <v>15</v>
      </c>
      <c r="K1367" s="46">
        <f t="shared" si="40"/>
        <v>13.4</v>
      </c>
      <c r="L1367" s="46">
        <f t="shared" si="40"/>
        <v>9</v>
      </c>
    </row>
    <row r="1368" spans="1:12" ht="12.75">
      <c r="A1368" s="45" t="s">
        <v>100</v>
      </c>
      <c r="B1368" s="45" t="s">
        <v>101</v>
      </c>
      <c r="C1368" s="46"/>
      <c r="D1368" s="43" t="s">
        <v>187</v>
      </c>
      <c r="E1368" s="47">
        <f t="shared" si="39"/>
        <v>0</v>
      </c>
      <c r="F1368" s="46">
        <f t="shared" si="40"/>
        <v>0</v>
      </c>
      <c r="G1368" s="46">
        <f t="shared" si="40"/>
        <v>0</v>
      </c>
      <c r="H1368" s="46">
        <f t="shared" si="40"/>
        <v>0</v>
      </c>
      <c r="I1368" s="46">
        <f t="shared" si="40"/>
        <v>0</v>
      </c>
      <c r="J1368" s="46">
        <f t="shared" si="40"/>
        <v>0</v>
      </c>
      <c r="K1368" s="46">
        <f t="shared" si="40"/>
        <v>0</v>
      </c>
      <c r="L1368" s="46">
        <f t="shared" si="40"/>
        <v>0</v>
      </c>
    </row>
    <row r="1369" spans="1:12" ht="12.75">
      <c r="A1369" s="54" t="s">
        <v>102</v>
      </c>
      <c r="B1369" s="45">
        <v>300</v>
      </c>
      <c r="C1369" s="46"/>
      <c r="D1369" s="43" t="s">
        <v>187</v>
      </c>
      <c r="E1369" s="47">
        <f t="shared" si="39"/>
        <v>1003.3</v>
      </c>
      <c r="F1369" s="46">
        <f t="shared" si="40"/>
        <v>800.3</v>
      </c>
      <c r="G1369" s="46">
        <f t="shared" si="40"/>
        <v>802.7</v>
      </c>
      <c r="H1369" s="46">
        <f t="shared" si="40"/>
        <v>1003.3</v>
      </c>
      <c r="I1369" s="46">
        <f t="shared" si="40"/>
        <v>266.3</v>
      </c>
      <c r="J1369" s="46">
        <f t="shared" si="40"/>
        <v>452</v>
      </c>
      <c r="K1369" s="46">
        <f t="shared" si="40"/>
        <v>163.6</v>
      </c>
      <c r="L1369" s="46">
        <f t="shared" si="40"/>
        <v>121.4</v>
      </c>
    </row>
    <row r="1370" spans="1:12" ht="12.75">
      <c r="A1370" s="49" t="s">
        <v>103</v>
      </c>
      <c r="B1370" s="45">
        <v>310</v>
      </c>
      <c r="C1370" s="46"/>
      <c r="D1370" s="43" t="s">
        <v>187</v>
      </c>
      <c r="E1370" s="47">
        <f t="shared" si="39"/>
        <v>470</v>
      </c>
      <c r="F1370" s="46">
        <f t="shared" si="40"/>
        <v>439</v>
      </c>
      <c r="G1370" s="46">
        <f t="shared" si="40"/>
        <v>436.4</v>
      </c>
      <c r="H1370" s="46">
        <f t="shared" si="40"/>
        <v>470</v>
      </c>
      <c r="I1370" s="46">
        <f t="shared" si="40"/>
        <v>110</v>
      </c>
      <c r="J1370" s="46">
        <f t="shared" si="40"/>
        <v>280</v>
      </c>
      <c r="K1370" s="46">
        <f t="shared" si="40"/>
        <v>80</v>
      </c>
      <c r="L1370" s="46">
        <f t="shared" si="40"/>
        <v>0</v>
      </c>
    </row>
    <row r="1371" spans="1:12" ht="12.75">
      <c r="A1371" s="49" t="s">
        <v>104</v>
      </c>
      <c r="B1371" s="45">
        <v>340</v>
      </c>
      <c r="C1371" s="46"/>
      <c r="D1371" s="43" t="s">
        <v>187</v>
      </c>
      <c r="E1371" s="47">
        <f t="shared" si="39"/>
        <v>533.3</v>
      </c>
      <c r="F1371" s="46">
        <f t="shared" si="40"/>
        <v>361.3</v>
      </c>
      <c r="G1371" s="46">
        <f t="shared" si="40"/>
        <v>366.3</v>
      </c>
      <c r="H1371" s="46">
        <f t="shared" si="40"/>
        <v>533.3</v>
      </c>
      <c r="I1371" s="46">
        <f t="shared" si="40"/>
        <v>156.3</v>
      </c>
      <c r="J1371" s="46">
        <f t="shared" si="40"/>
        <v>172</v>
      </c>
      <c r="K1371" s="46">
        <f t="shared" si="40"/>
        <v>83.6</v>
      </c>
      <c r="L1371" s="46">
        <f t="shared" si="40"/>
        <v>121.4</v>
      </c>
    </row>
    <row r="1372" spans="1:12" ht="12.75">
      <c r="A1372" s="45" t="s">
        <v>105</v>
      </c>
      <c r="B1372" s="45" t="s">
        <v>106</v>
      </c>
      <c r="C1372" s="46"/>
      <c r="D1372" s="43" t="s">
        <v>187</v>
      </c>
      <c r="E1372" s="47">
        <f t="shared" si="39"/>
        <v>0</v>
      </c>
      <c r="F1372" s="46">
        <f t="shared" si="40"/>
        <v>0</v>
      </c>
      <c r="G1372" s="46">
        <f t="shared" si="40"/>
        <v>0</v>
      </c>
      <c r="H1372" s="46">
        <f t="shared" si="40"/>
        <v>0</v>
      </c>
      <c r="I1372" s="46">
        <f t="shared" si="40"/>
        <v>0</v>
      </c>
      <c r="J1372" s="46">
        <f t="shared" si="40"/>
        <v>0</v>
      </c>
      <c r="K1372" s="46">
        <f t="shared" si="40"/>
        <v>0</v>
      </c>
      <c r="L1372" s="46">
        <f t="shared" si="40"/>
        <v>0</v>
      </c>
    </row>
    <row r="1373" spans="1:12" ht="12.75">
      <c r="A1373" s="45" t="s">
        <v>105</v>
      </c>
      <c r="B1373" s="45" t="s">
        <v>106</v>
      </c>
      <c r="C1373" s="46"/>
      <c r="D1373" s="43" t="s">
        <v>187</v>
      </c>
      <c r="E1373" s="47">
        <f t="shared" si="39"/>
        <v>104.19999999999999</v>
      </c>
      <c r="F1373" s="46">
        <f t="shared" si="40"/>
        <v>110.4</v>
      </c>
      <c r="G1373" s="46">
        <f t="shared" si="40"/>
        <v>116.5</v>
      </c>
      <c r="H1373" s="46">
        <f t="shared" si="40"/>
        <v>104.19999999999999</v>
      </c>
      <c r="I1373" s="46">
        <f t="shared" si="40"/>
        <v>31.3</v>
      </c>
      <c r="J1373" s="46">
        <f t="shared" si="40"/>
        <v>25</v>
      </c>
      <c r="K1373" s="46">
        <f t="shared" si="40"/>
        <v>13.5</v>
      </c>
      <c r="L1373" s="46">
        <f t="shared" si="40"/>
        <v>34.4</v>
      </c>
    </row>
    <row r="1374" spans="1:12" ht="12.75">
      <c r="A1374" s="45" t="s">
        <v>107</v>
      </c>
      <c r="B1374" s="45" t="s">
        <v>108</v>
      </c>
      <c r="C1374" s="46"/>
      <c r="D1374" s="43" t="s">
        <v>187</v>
      </c>
      <c r="E1374" s="47">
        <f t="shared" si="39"/>
        <v>0</v>
      </c>
      <c r="F1374" s="46">
        <f t="shared" si="40"/>
        <v>0</v>
      </c>
      <c r="G1374" s="46">
        <f t="shared" si="40"/>
        <v>0</v>
      </c>
      <c r="H1374" s="46">
        <f t="shared" si="40"/>
        <v>0</v>
      </c>
      <c r="I1374" s="46">
        <f t="shared" si="40"/>
        <v>0</v>
      </c>
      <c r="J1374" s="46">
        <f t="shared" si="40"/>
        <v>0</v>
      </c>
      <c r="K1374" s="46">
        <f t="shared" si="40"/>
        <v>0</v>
      </c>
      <c r="L1374" s="46">
        <f t="shared" si="40"/>
        <v>0</v>
      </c>
    </row>
    <row r="1375" spans="1:12" ht="12.75">
      <c r="A1375" s="45" t="s">
        <v>109</v>
      </c>
      <c r="B1375" s="45" t="s">
        <v>110</v>
      </c>
      <c r="C1375" s="46"/>
      <c r="D1375" s="43" t="s">
        <v>187</v>
      </c>
      <c r="E1375" s="47">
        <f t="shared" si="39"/>
        <v>0</v>
      </c>
      <c r="F1375" s="46">
        <f t="shared" si="40"/>
        <v>0</v>
      </c>
      <c r="G1375" s="46">
        <f t="shared" si="40"/>
        <v>0</v>
      </c>
      <c r="H1375" s="46">
        <f t="shared" si="40"/>
        <v>0</v>
      </c>
      <c r="I1375" s="46">
        <f t="shared" si="40"/>
        <v>0</v>
      </c>
      <c r="J1375" s="46">
        <f t="shared" si="40"/>
        <v>0</v>
      </c>
      <c r="K1375" s="46">
        <f t="shared" si="40"/>
        <v>0</v>
      </c>
      <c r="L1375" s="46">
        <f t="shared" si="40"/>
        <v>0</v>
      </c>
    </row>
    <row r="1376" spans="1:12" ht="12.75">
      <c r="A1376" s="45" t="s">
        <v>111</v>
      </c>
      <c r="B1376" s="45" t="s">
        <v>112</v>
      </c>
      <c r="C1376" s="46"/>
      <c r="D1376" s="43" t="s">
        <v>187</v>
      </c>
      <c r="E1376" s="47">
        <f t="shared" si="39"/>
        <v>0</v>
      </c>
      <c r="F1376" s="46">
        <f>F62+F152+F238+F324+F410+F496+F582+F668+F754+F840+F926+F1280</f>
        <v>0</v>
      </c>
      <c r="G1376" s="46">
        <f>G62+G152+G238+G324+G410+G496+G582+G668+G754+G840+G926+G1280</f>
        <v>0</v>
      </c>
      <c r="H1376" s="46">
        <f>H62+H152+H238+H324+H410+H496+H582+H668+H754+H840+H926+H1280</f>
        <v>0</v>
      </c>
      <c r="I1376" s="46">
        <f>I62+I152+I238+I324+I410+I496+I582+I668+I754+I840+I926+I1280</f>
        <v>0</v>
      </c>
      <c r="J1376" s="46">
        <f>J62+J152+J238+J324+J410+J496+J582+J668+J754+J840+J926+J1280</f>
        <v>0</v>
      </c>
      <c r="K1376" s="46">
        <f>K62+K152+K238+K324+K410+K496+K582+K668+K754+K840+K926+K1280</f>
        <v>0</v>
      </c>
      <c r="L1376" s="46">
        <f>L62+L152+L238+L324+L410+L496+L582+L668+L754+L840+L926+L1280</f>
        <v>0</v>
      </c>
    </row>
    <row r="1377" spans="1:12" ht="12.75">
      <c r="A1377" s="45" t="s">
        <v>113</v>
      </c>
      <c r="B1377" s="45" t="s">
        <v>114</v>
      </c>
      <c r="C1377" s="46"/>
      <c r="D1377" s="43" t="s">
        <v>187</v>
      </c>
      <c r="E1377" s="47">
        <f t="shared" si="39"/>
        <v>429.1</v>
      </c>
      <c r="F1377" s="46">
        <f>F63+F153+F239+F325+F411+F497+F583+F669+F755+F841+F927+F1281</f>
        <v>250.9</v>
      </c>
      <c r="G1377" s="46">
        <f>G63+G153+G239+G325+G411+G497+G583+G669+G755+G841+G927+G1281</f>
        <v>249.8</v>
      </c>
      <c r="H1377" s="46">
        <f>H63+H153+H239+H325+H411+H497+H583+H669+H755+H841+H927+H1281</f>
        <v>429.1</v>
      </c>
      <c r="I1377" s="46">
        <f>I63+I153+I239+I325+I411+I497+I583+I669+I755+I841+I927+I1281</f>
        <v>125</v>
      </c>
      <c r="J1377" s="46">
        <f>J63+J153+J239+J325+J411+J497+J583+J669+J755+J841+J927+J1281</f>
        <v>147</v>
      </c>
      <c r="K1377" s="46">
        <f>K63+K153+K239+K325+K411+K497+K583+K669+K755+K841+K927+K1281</f>
        <v>70.1</v>
      </c>
      <c r="L1377" s="46">
        <f>L63+L153+L239+L325+L411+L497+L583+L669+L755+L841+L927+L1281</f>
        <v>87</v>
      </c>
    </row>
    <row r="1378" spans="1:12" ht="12.75">
      <c r="A1378" s="49" t="s">
        <v>115</v>
      </c>
      <c r="B1378" s="55"/>
      <c r="C1378" s="46"/>
      <c r="D1378" s="46"/>
      <c r="E1378" s="47">
        <f t="shared" si="39"/>
        <v>15168</v>
      </c>
      <c r="F1378" s="46">
        <f>F64+F154+F240+F326+F412+F498+F584+F670+F756+F842+F928+F1282</f>
        <v>15988.400000000001</v>
      </c>
      <c r="G1378" s="46">
        <f>G64+G154+G240+G326+G412+G498+G584+G670+G756+G842+G928+G1282</f>
        <v>15344.8</v>
      </c>
      <c r="H1378" s="46">
        <f>H64+H154+H240+H326+H412+H498+H584+H670+H756+H842+H928+H1282</f>
        <v>15168</v>
      </c>
      <c r="I1378" s="46">
        <f>I64+I154+I240+I326+I412+I498+I584+I670+I756+I842+I928+I1282</f>
        <v>3579.8</v>
      </c>
      <c r="J1378" s="46">
        <f>J64+J154+J240+J326+J412+J498+J584+J670+J756+J842+J928+J1282</f>
        <v>5730.6</v>
      </c>
      <c r="K1378" s="46">
        <f>K64+K154+K240+K326+K412+K498+K584+K670+K756+K842+K928+K1282</f>
        <v>1801</v>
      </c>
      <c r="L1378" s="46">
        <f>L64+L154+L240+L326+L412+L498+L584+L670+L756+L842+L928+L1282</f>
        <v>4056.6000000000004</v>
      </c>
    </row>
    <row r="1379" spans="1:3" ht="12" customHeight="1">
      <c r="A1379" s="57"/>
      <c r="C1379" s="58"/>
    </row>
    <row r="1380" spans="1:4" ht="12.75">
      <c r="A1380" s="59" t="s">
        <v>116</v>
      </c>
      <c r="C1380" s="58" t="s">
        <v>117</v>
      </c>
      <c r="D1380" t="str">
        <f>D1284</f>
        <v>Гнидина С.А.</v>
      </c>
    </row>
    <row r="1381" ht="9" customHeight="1">
      <c r="C1381" s="58"/>
    </row>
    <row r="1382" spans="1:4" ht="12.75">
      <c r="A1382" s="59" t="s">
        <v>118</v>
      </c>
      <c r="C1382" s="58" t="s">
        <v>117</v>
      </c>
      <c r="D1382" t="str">
        <f>D1286</f>
        <v>Ковалева Н.Б.</v>
      </c>
    </row>
  </sheetData>
  <sheetProtection/>
  <mergeCells count="99">
    <mergeCell ref="B625:E625"/>
    <mergeCell ref="G198:G199"/>
    <mergeCell ref="H198:H199"/>
    <mergeCell ref="B22:B23"/>
    <mergeCell ref="C22:D22"/>
    <mergeCell ref="E22:E23"/>
    <mergeCell ref="F22:F23"/>
    <mergeCell ref="B112:B113"/>
    <mergeCell ref="C112:D112"/>
    <mergeCell ref="E112:E113"/>
    <mergeCell ref="F112:F113"/>
    <mergeCell ref="H22:H23"/>
    <mergeCell ref="G22:G23"/>
    <mergeCell ref="G112:G113"/>
    <mergeCell ref="H112:H113"/>
    <mergeCell ref="G284:G285"/>
    <mergeCell ref="H284:H285"/>
    <mergeCell ref="B198:B199"/>
    <mergeCell ref="C198:D198"/>
    <mergeCell ref="B284:B285"/>
    <mergeCell ref="C284:D284"/>
    <mergeCell ref="E284:E285"/>
    <mergeCell ref="F284:F285"/>
    <mergeCell ref="E198:E199"/>
    <mergeCell ref="F198:F199"/>
    <mergeCell ref="B370:B371"/>
    <mergeCell ref="C370:D370"/>
    <mergeCell ref="E370:E371"/>
    <mergeCell ref="F370:F371"/>
    <mergeCell ref="G542:G543"/>
    <mergeCell ref="H542:H543"/>
    <mergeCell ref="B456:B457"/>
    <mergeCell ref="C456:D456"/>
    <mergeCell ref="E456:E457"/>
    <mergeCell ref="F456:F457"/>
    <mergeCell ref="B539:E539"/>
    <mergeCell ref="G370:G371"/>
    <mergeCell ref="H370:H371"/>
    <mergeCell ref="G456:G457"/>
    <mergeCell ref="H456:H457"/>
    <mergeCell ref="G628:G629"/>
    <mergeCell ref="H628:H629"/>
    <mergeCell ref="B542:B543"/>
    <mergeCell ref="C542:D542"/>
    <mergeCell ref="B628:B629"/>
    <mergeCell ref="C628:D628"/>
    <mergeCell ref="E628:E629"/>
    <mergeCell ref="F628:F629"/>
    <mergeCell ref="E542:E543"/>
    <mergeCell ref="F542:F543"/>
    <mergeCell ref="B714:B715"/>
    <mergeCell ref="C714:D714"/>
    <mergeCell ref="E714:E715"/>
    <mergeCell ref="F714:F715"/>
    <mergeCell ref="G886:G887"/>
    <mergeCell ref="H886:H887"/>
    <mergeCell ref="B800:B801"/>
    <mergeCell ref="C800:D800"/>
    <mergeCell ref="E800:E801"/>
    <mergeCell ref="F800:F801"/>
    <mergeCell ref="B883:E883"/>
    <mergeCell ref="G714:G715"/>
    <mergeCell ref="H714:H715"/>
    <mergeCell ref="G800:G801"/>
    <mergeCell ref="H800:H801"/>
    <mergeCell ref="G972:G973"/>
    <mergeCell ref="H972:H973"/>
    <mergeCell ref="B886:B887"/>
    <mergeCell ref="C886:D886"/>
    <mergeCell ref="B972:B973"/>
    <mergeCell ref="C972:D972"/>
    <mergeCell ref="E972:E973"/>
    <mergeCell ref="F972:F973"/>
    <mergeCell ref="E886:E887"/>
    <mergeCell ref="F886:F887"/>
    <mergeCell ref="B1058:B1059"/>
    <mergeCell ref="C1058:D1058"/>
    <mergeCell ref="E1058:E1059"/>
    <mergeCell ref="F1058:F1059"/>
    <mergeCell ref="G1058:G1059"/>
    <mergeCell ref="H1058:H1059"/>
    <mergeCell ref="G1230:G1231"/>
    <mergeCell ref="H1230:H1231"/>
    <mergeCell ref="G1326:G1327"/>
    <mergeCell ref="H1326:H1327"/>
    <mergeCell ref="B1230:B1231"/>
    <mergeCell ref="C1230:D1230"/>
    <mergeCell ref="B1326:B1327"/>
    <mergeCell ref="C1326:D1326"/>
    <mergeCell ref="E1326:E1327"/>
    <mergeCell ref="F1326:F1327"/>
    <mergeCell ref="E1230:E1231"/>
    <mergeCell ref="F1230:F1231"/>
    <mergeCell ref="C1144:D1144"/>
    <mergeCell ref="B1144:B1145"/>
    <mergeCell ref="H1144:H1145"/>
    <mergeCell ref="G1144:G1145"/>
    <mergeCell ref="F1144:F1145"/>
    <mergeCell ref="E1144:E1145"/>
  </mergeCells>
  <printOptions/>
  <pageMargins left="0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2011-02-04T07:20:49Z</dcterms:created>
  <dcterms:modified xsi:type="dcterms:W3CDTF">2011-02-04T07:21:05Z</dcterms:modified>
  <cp:category/>
  <cp:version/>
  <cp:contentType/>
  <cp:contentStatus/>
</cp:coreProperties>
</file>